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mc:AlternateContent xmlns:mc="http://schemas.openxmlformats.org/markup-compatibility/2006">
    <mc:Choice Requires="x15">
      <x15ac:absPath xmlns:x15ac="http://schemas.microsoft.com/office/spreadsheetml/2010/11/ac" url="https://zaomlac.sharepoint.com/sites/GroupSustainability766/Shared Documents/General/External Reporting/Sustainability and Climate Report/2025/ESG Data and Disclosure Booklet/"/>
    </mc:Choice>
  </mc:AlternateContent>
  <xr:revisionPtr revIDLastSave="846" documentId="10_ncr:8000_{A8F1A8F2-F8BB-4E20-921A-9774ABC3A360}" xr6:coauthVersionLast="47" xr6:coauthVersionMax="47" xr10:uidLastSave="{F9945C1B-A307-4465-BB1E-035E47C2DCE5}"/>
  <bookViews>
    <workbookView xWindow="22932" yWindow="-108" windowWidth="23256" windowHeight="12456" tabRatio="937" firstSheet="1" activeTab="1" xr2:uid="{00000000-000D-0000-FFFF-FFFF00000000}"/>
  </bookViews>
  <sheets>
    <sheet name="Sheet1" sheetId="31" state="hidden" r:id="rId1"/>
    <sheet name="Home Page_" sheetId="30" r:id="rId2"/>
    <sheet name="Home Page" sheetId="1" state="hidden" r:id="rId3"/>
    <sheet name="GRI" sheetId="2" r:id="rId4"/>
    <sheet name="SASB" sheetId="21" r:id="rId5"/>
    <sheet name="TCFD" sheetId="23" r:id="rId6"/>
    <sheet name="JSE" sheetId="22" r:id="rId7"/>
    <sheet name="GHG emissions" sheetId="6" r:id="rId8"/>
    <sheet name="Responsible investment" sheetId="7" r:id="rId9"/>
    <sheet name="Human capital" sheetId="8" r:id="rId10"/>
    <sheet name="Remuneration" sheetId="9" r:id="rId11"/>
    <sheet name="OHS" sheetId="27" r:id="rId12"/>
    <sheet name="Governance" sheetId="24" r:id="rId13"/>
    <sheet name="Ethics &amp; Compliance" sheetId="11" r:id="rId14"/>
    <sheet name="Customers" sheetId="14" r:id="rId15"/>
    <sheet name="Intermediaries" sheetId="15" r:id="rId16"/>
    <sheet name="Financial Wellness" sheetId="25" r:id="rId17"/>
    <sheet name="Transformation" sheetId="26" r:id="rId18"/>
    <sheet name="Old Mutual Foundation" sheetId="16" r:id="rId19"/>
    <sheet name="Procurement" sheetId="17" r:id="rId20"/>
    <sheet name="Tax transparency" sheetId="18" r:id="rId21"/>
    <sheet name="Associations" sheetId="19" r:id="rId22"/>
    <sheet name="Policies" sheetId="20" r:id="rId2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6" l="1"/>
  <c r="G59" i="25"/>
  <c r="F58" i="25"/>
  <c r="D26" i="14"/>
  <c r="F32" i="6"/>
  <c r="F18" i="6"/>
  <c r="J39" i="6"/>
  <c r="K39" i="6"/>
  <c r="J40" i="6"/>
  <c r="K40" i="6"/>
  <c r="J41" i="6"/>
  <c r="K41" i="6"/>
  <c r="J42" i="6"/>
  <c r="K42" i="6"/>
  <c r="J37" i="6"/>
  <c r="J35" i="6"/>
  <c r="K35" i="6"/>
  <c r="J25" i="6"/>
  <c r="K25" i="6"/>
  <c r="J26" i="6"/>
  <c r="K26" i="6"/>
  <c r="J27" i="6"/>
  <c r="K27" i="6"/>
  <c r="J28" i="6"/>
  <c r="K28" i="6"/>
  <c r="J29" i="6"/>
  <c r="K29" i="6"/>
  <c r="J30" i="6"/>
  <c r="K30" i="6"/>
  <c r="J31" i="6"/>
  <c r="K31" i="6"/>
  <c r="J32" i="6"/>
  <c r="J33" i="6"/>
  <c r="J20" i="6"/>
  <c r="K20" i="6"/>
  <c r="J21" i="6"/>
  <c r="K21" i="6"/>
  <c r="J22" i="6"/>
  <c r="K22" i="6"/>
  <c r="J23" i="6"/>
  <c r="J16" i="6"/>
  <c r="K16" i="6"/>
  <c r="J17" i="6"/>
  <c r="K17" i="6"/>
  <c r="J18" i="6"/>
  <c r="K18" i="6"/>
  <c r="J10" i="6"/>
  <c r="J11" i="6"/>
  <c r="K10" i="6"/>
  <c r="K11" i="6"/>
  <c r="K9" i="6"/>
  <c r="J9" i="6"/>
  <c r="E37" i="6"/>
  <c r="E32" i="6"/>
  <c r="E33" i="6"/>
  <c r="E22" i="6"/>
  <c r="I18" i="6"/>
  <c r="H18" i="6"/>
  <c r="G18" i="6"/>
  <c r="E18" i="6"/>
  <c r="E14" i="6"/>
  <c r="F14" i="6"/>
  <c r="K32" i="6"/>
  <c r="F22" i="6"/>
  <c r="J14" i="6"/>
  <c r="K14" i="6"/>
  <c r="F23" i="6"/>
  <c r="F33" i="6"/>
  <c r="K33" i="6"/>
  <c r="K23" i="6"/>
  <c r="F37" i="6"/>
</calcChain>
</file>

<file path=xl/sharedStrings.xml><?xml version="1.0" encoding="utf-8"?>
<sst xmlns="http://schemas.openxmlformats.org/spreadsheetml/2006/main" count="1907" uniqueCount="1268">
  <si>
    <t xml:space="preserve">Welcome to the Old Mutual sustainability and ESG data book. This Excel file contains our detailed ESG indicators and disclosures. It includes information mapped against the GRI, SASB, TCFD and JSE Sustainability Guidelines indicators. For ease and convenience, a detailed ESG index references selected indicators and disclosures across Old Mutual’s suite of reports. </t>
  </si>
  <si>
    <t>CONTENT</t>
  </si>
  <si>
    <t>NAVIGATION</t>
  </si>
  <si>
    <t>FRAMEWORKS</t>
  </si>
  <si>
    <t>GRI</t>
  </si>
  <si>
    <t>SASB</t>
  </si>
  <si>
    <t>TCFD</t>
  </si>
  <si>
    <t>JSE</t>
  </si>
  <si>
    <t>ESG DATA</t>
  </si>
  <si>
    <t>GHG emissions</t>
  </si>
  <si>
    <t>Responsible investment</t>
  </si>
  <si>
    <t>Human capital</t>
  </si>
  <si>
    <t>Remuneration</t>
  </si>
  <si>
    <t>Occupational Health and Safety (OHS)</t>
  </si>
  <si>
    <t>Governance</t>
  </si>
  <si>
    <t>Ethics and Compliance</t>
  </si>
  <si>
    <t>Customers</t>
  </si>
  <si>
    <t>Intermediaries</t>
  </si>
  <si>
    <t>Financial wellness</t>
  </si>
  <si>
    <t>Transformation</t>
  </si>
  <si>
    <t>Old Mutual Foundation</t>
  </si>
  <si>
    <t>Procurement</t>
  </si>
  <si>
    <t>Tax transparency</t>
  </si>
  <si>
    <t>Associations</t>
  </si>
  <si>
    <t xml:space="preserve">Policies </t>
  </si>
  <si>
    <t>CONTENTS</t>
  </si>
  <si>
    <t>Ethics</t>
  </si>
  <si>
    <t>Compliance</t>
  </si>
  <si>
    <t>Data security and privacy</t>
  </si>
  <si>
    <t>Communities</t>
  </si>
  <si>
    <t xml:space="preserve">Global Reporting Initiative (GRI) Standards index </t>
  </si>
  <si>
    <t>Key</t>
  </si>
  <si>
    <t xml:space="preserve">Integrated Report </t>
  </si>
  <si>
    <t xml:space="preserve">Old Mutual Limited Integrated Report </t>
  </si>
  <si>
    <t xml:space="preserve">Sustainability Report </t>
  </si>
  <si>
    <t>Old Mutual Limited Sustainability Report</t>
  </si>
  <si>
    <t>Corporate Governance Report</t>
  </si>
  <si>
    <t>Old Mutual Limited Corporate Governance Report</t>
  </si>
  <si>
    <t>Climate Report</t>
  </si>
  <si>
    <t>Old Mutual Climate Report</t>
  </si>
  <si>
    <t xml:space="preserve">Responsible Investment Report </t>
  </si>
  <si>
    <t>Old Mutual Investment Group Responsible Investment Report</t>
  </si>
  <si>
    <t>Statement of use</t>
  </si>
  <si>
    <t>Old Mutual has reported the information cited in this GRI content index for the period 1 January to 31 December 2025 with reference to the GRI Standards.</t>
  </si>
  <si>
    <t>GRI Standard</t>
  </si>
  <si>
    <t>Disclosure title</t>
  </si>
  <si>
    <t>Disclosure response</t>
  </si>
  <si>
    <t>GRI 2: General Disclosures 2021</t>
  </si>
  <si>
    <t xml:space="preserve">GRI 2-1 </t>
  </si>
  <si>
    <t>Organisational details</t>
  </si>
  <si>
    <t>Old Mutual</t>
  </si>
  <si>
    <t>See: Integrated Report &gt; Overview of our business, pg 9</t>
  </si>
  <si>
    <t>See: Sustainability Report &gt; Overview of our business, pg 6</t>
  </si>
  <si>
    <t>GRI 2-2</t>
  </si>
  <si>
    <t>Entities included in the organisation’s sustainability reporting</t>
  </si>
  <si>
    <t>GRI 2-3</t>
  </si>
  <si>
    <t>Reporting period, frequency and contact point</t>
  </si>
  <si>
    <t>GRI 2-4</t>
  </si>
  <si>
    <t>Restatements of information</t>
  </si>
  <si>
    <t>Restatements are indicated in the report.</t>
  </si>
  <si>
    <t>GRI 2-5</t>
  </si>
  <si>
    <t>External assurance</t>
  </si>
  <si>
    <t>GRI 2-6</t>
  </si>
  <si>
    <t>Activities, value chain and other business relationships</t>
  </si>
  <si>
    <t>GRI 2-7</t>
  </si>
  <si>
    <t>Employees</t>
  </si>
  <si>
    <t>See: Human Capital tab</t>
  </si>
  <si>
    <t>GRI 2-8</t>
  </si>
  <si>
    <t>Workers who are not employees</t>
  </si>
  <si>
    <t>GRI 2-9</t>
  </si>
  <si>
    <t>Governance structure and composition</t>
  </si>
  <si>
    <t xml:space="preserve">See: Governance tab </t>
  </si>
  <si>
    <t>GRI 2-10</t>
  </si>
  <si>
    <t>Nomination and selection of the highest governance body</t>
  </si>
  <si>
    <t>GRI 2-11</t>
  </si>
  <si>
    <t>Chair of the highest governance body</t>
  </si>
  <si>
    <t>GRI 2-12</t>
  </si>
  <si>
    <t>Role of the highest governance body in overseeing the management of impacts</t>
  </si>
  <si>
    <t>GRI 2-13</t>
  </si>
  <si>
    <t>Delegation of responsibility for managing impacts</t>
  </si>
  <si>
    <t>GRI 2-14</t>
  </si>
  <si>
    <t>Role of the highest governance body in sustainability reporting</t>
  </si>
  <si>
    <t>GRI 2-15</t>
  </si>
  <si>
    <t>Conflicts of interest</t>
  </si>
  <si>
    <t>See: Policies tab &gt; Conflicts of Interest and Gifts Policy</t>
  </si>
  <si>
    <t>GRI 2-16</t>
  </si>
  <si>
    <t>Communication of critical concerns</t>
  </si>
  <si>
    <t>GRI 2-17</t>
  </si>
  <si>
    <t>Collective knowledge of the highest governance body</t>
  </si>
  <si>
    <t>GRI 2-18</t>
  </si>
  <si>
    <t>Evaluation of the performance of the highest governance body</t>
  </si>
  <si>
    <t>GRI 2-19</t>
  </si>
  <si>
    <t>Remuneration policies</t>
  </si>
  <si>
    <t>GRI 2-20</t>
  </si>
  <si>
    <t>Process to determine remuneration</t>
  </si>
  <si>
    <t>GRI 2-21</t>
  </si>
  <si>
    <t>Annual total compensation ratio</t>
  </si>
  <si>
    <t>GRI 2-22</t>
  </si>
  <si>
    <t>Statement on sustainable development strategy</t>
  </si>
  <si>
    <t>See: Sustainability Report &gt; Our sustainability strategy, pg 8</t>
  </si>
  <si>
    <t>GRI 2-23</t>
  </si>
  <si>
    <t>Policy commitments</t>
  </si>
  <si>
    <t>See: Policies tab</t>
  </si>
  <si>
    <t>GRI 2-24</t>
  </si>
  <si>
    <t>Embedding policy commitments</t>
  </si>
  <si>
    <t>GRI 2-25</t>
  </si>
  <si>
    <t>Processes to remediate negative impacts</t>
  </si>
  <si>
    <t>Old Mutual does not currently disclose against this indicator.</t>
  </si>
  <si>
    <t>GRI 2-26</t>
  </si>
  <si>
    <t>Mechanisms for seeking advice and raising concerns</t>
  </si>
  <si>
    <t>See: Corporate Governance Report &gt; Who we are, our governance philosophy and organisational ethics, pg 5</t>
  </si>
  <si>
    <t>GRI 2-27</t>
  </si>
  <si>
    <t>Compliance with laws and regulations</t>
  </si>
  <si>
    <t xml:space="preserve">Old Mutual does not currently disclose against this indicator.
</t>
  </si>
  <si>
    <t>GRI 2-28</t>
  </si>
  <si>
    <t>Membership associations</t>
  </si>
  <si>
    <t>See: Associations tab</t>
  </si>
  <si>
    <t>GRI 2-29</t>
  </si>
  <si>
    <t>Approach to stakeholder engagement</t>
  </si>
  <si>
    <t>GRI 2-30</t>
  </si>
  <si>
    <t>Collective bargaining agreements</t>
  </si>
  <si>
    <t>See: Human capital tab</t>
  </si>
  <si>
    <t>GRI 3: Material Topics 2021</t>
  </si>
  <si>
    <t>GRI 3-1</t>
  </si>
  <si>
    <t>Process to determine material topics</t>
  </si>
  <si>
    <t>See: Integrated Report &gt; About our report, pg 2
See: Sustainability Report &gt;  About our report, pg 2</t>
  </si>
  <si>
    <t>GRI 3-2</t>
  </si>
  <si>
    <t>List of material topics</t>
  </si>
  <si>
    <t>GRI 3-3</t>
  </si>
  <si>
    <t>Management of material topics</t>
  </si>
  <si>
    <t>GRI 201: Economic Performance 2016</t>
  </si>
  <si>
    <t xml:space="preserve">GRI 201-1 </t>
  </si>
  <si>
    <t>Direct economic value generated and distributed</t>
  </si>
  <si>
    <t>GRI 201-2</t>
  </si>
  <si>
    <t>Financial implications and other risks and opportunities due to climate change</t>
  </si>
  <si>
    <t>GRI 201-3</t>
  </si>
  <si>
    <t>Defined benefit plan obligations and other retirement plans</t>
  </si>
  <si>
    <t>GRI 201-4</t>
  </si>
  <si>
    <t>Financial assistance received from government</t>
  </si>
  <si>
    <t>GRI 202: Market Presence 2016</t>
  </si>
  <si>
    <t xml:space="preserve">GRI 202-1 </t>
  </si>
  <si>
    <t>Ratios of standard entry level wage by gender compared to local minimum wage</t>
  </si>
  <si>
    <t>GRI 202-2</t>
  </si>
  <si>
    <t>Proportion of senior management hired from the local community</t>
  </si>
  <si>
    <t>See: Employment Equity Report 2025</t>
  </si>
  <si>
    <t>GRI 203: Indirect Economic Impacts 2016</t>
  </si>
  <si>
    <t xml:space="preserve">GRI 203-1 </t>
  </si>
  <si>
    <t>Infrastructure investments and services supported</t>
  </si>
  <si>
    <t>GRI 203-2</t>
  </si>
  <si>
    <t>Significant indirect economic impacts</t>
  </si>
  <si>
    <t>GRI 204: Procurement Practices 2016</t>
  </si>
  <si>
    <t xml:space="preserve">GRI 204-1 </t>
  </si>
  <si>
    <t>Proportion of spending on local suppliers</t>
  </si>
  <si>
    <t>See: Sustainability Report &gt; Enhancing supplier relationships, pg 49</t>
  </si>
  <si>
    <t>GRI 205: Anti-corruption 2016</t>
  </si>
  <si>
    <t xml:space="preserve">GRI 205-1 </t>
  </si>
  <si>
    <t>Operations assessed for risks related to corruption</t>
  </si>
  <si>
    <t>Old Mutual does not currently disclose against this indicator</t>
  </si>
  <si>
    <t>GRI 205-2</t>
  </si>
  <si>
    <t>Communication and training about anti-corruption policies and procedures</t>
  </si>
  <si>
    <t>GRI 205-3</t>
  </si>
  <si>
    <t>Confirmed incidents of corruption and actions taken</t>
  </si>
  <si>
    <t>See: Ethics and compliance</t>
  </si>
  <si>
    <t xml:space="preserve">GRI 206-1 </t>
  </si>
  <si>
    <t>GRI 207: Tax 2019</t>
  </si>
  <si>
    <t xml:space="preserve">GRI 207-1 </t>
  </si>
  <si>
    <t>Approach to tax</t>
  </si>
  <si>
    <t>GRI 207-2</t>
  </si>
  <si>
    <t>Tax governance, control, and risk management</t>
  </si>
  <si>
    <t>GRI 207-3</t>
  </si>
  <si>
    <t>Stakeholder engagement and management of concerns related to tax</t>
  </si>
  <si>
    <t>GRI 207-4</t>
  </si>
  <si>
    <t>Country-by-country reporting</t>
  </si>
  <si>
    <t>GRI 301: Materials 2016</t>
  </si>
  <si>
    <t>GRI 301-1</t>
  </si>
  <si>
    <t>Materials used by weight or volume</t>
  </si>
  <si>
    <t>Not material to Old Mutual.</t>
  </si>
  <si>
    <t>GRI 301-2</t>
  </si>
  <si>
    <t>Recycled input materials used</t>
  </si>
  <si>
    <t>GRI 301-3</t>
  </si>
  <si>
    <t>Reclaimed products and their packaging materials</t>
  </si>
  <si>
    <t>GRI 302: Energy 2016</t>
  </si>
  <si>
    <t xml:space="preserve">GRI 302-1 </t>
  </si>
  <si>
    <t>Energy consumption within the organisation</t>
  </si>
  <si>
    <t>See: GHG emissions tab</t>
  </si>
  <si>
    <t>GRI 302-2</t>
  </si>
  <si>
    <t>Energy consumption outside of the organisation</t>
  </si>
  <si>
    <t>GRI 302-3</t>
  </si>
  <si>
    <t>Energy intensity</t>
  </si>
  <si>
    <t>See GHG emissions tab</t>
  </si>
  <si>
    <t>GRI 302-4</t>
  </si>
  <si>
    <t>Reduction of energy consumption</t>
  </si>
  <si>
    <t>GRI 302-5</t>
  </si>
  <si>
    <t>Reductions in energy requirements of products and services</t>
  </si>
  <si>
    <t>GRI 303: Water and Effluents 2018</t>
  </si>
  <si>
    <t xml:space="preserve">GRI 303-1 </t>
  </si>
  <si>
    <t>Interactions with water as a shared resource</t>
  </si>
  <si>
    <t>GRI 303-2</t>
  </si>
  <si>
    <t>Management of water discharge-related impacts</t>
  </si>
  <si>
    <t>GRI 303-3</t>
  </si>
  <si>
    <t>Water withdrawal</t>
  </si>
  <si>
    <t>GRI 303-4</t>
  </si>
  <si>
    <t>Water discharge</t>
  </si>
  <si>
    <t>GRI 303-5</t>
  </si>
  <si>
    <t>Water consumption</t>
  </si>
  <si>
    <t>GRI 304: Biodiversity 2016</t>
  </si>
  <si>
    <t>GRI 304-1</t>
  </si>
  <si>
    <t>Operational sites owned, leased, managed in, or adjacent to, protected areas and areas of high biodiversity value outside protected areas</t>
  </si>
  <si>
    <t>GRI 304-2</t>
  </si>
  <si>
    <t>Significant impacts of activities, products and services on biodiversity</t>
  </si>
  <si>
    <t>GRI 304-3</t>
  </si>
  <si>
    <t>Habitats protected or restored</t>
  </si>
  <si>
    <t>GRI 304-4</t>
  </si>
  <si>
    <t>IUCN Red List species and national conservation list species with habitats in areas affected by operations</t>
  </si>
  <si>
    <t>GRI 305: Emissions 2016</t>
  </si>
  <si>
    <t xml:space="preserve">GRI 305-1 </t>
  </si>
  <si>
    <t>Direct (Scope 1) GHG emissions</t>
  </si>
  <si>
    <t>GRI 305-2</t>
  </si>
  <si>
    <t>Energy indirect (Scope 2) GHG emissions</t>
  </si>
  <si>
    <t>GRI 305-3</t>
  </si>
  <si>
    <t>Other indirect (Scope 3) GHG emissions</t>
  </si>
  <si>
    <t>GRI 305-4</t>
  </si>
  <si>
    <t>GHG emissions intensity</t>
  </si>
  <si>
    <t>GRI 305-5</t>
  </si>
  <si>
    <t>Reduction of GHG emissions</t>
  </si>
  <si>
    <t>GRI 305-6</t>
  </si>
  <si>
    <t>Emissions of ozone-depleting substances (ODS)</t>
  </si>
  <si>
    <t>GRI 305-7</t>
  </si>
  <si>
    <t>Nitrogen oxides (NOx), sulfur oxides (SOx), and other significant air emissions</t>
  </si>
  <si>
    <t>GRI 306: Waste 2020</t>
  </si>
  <si>
    <t xml:space="preserve">GRI 306-1 </t>
  </si>
  <si>
    <t>Waste generation and significant waste-related impacts</t>
  </si>
  <si>
    <t>GRI 306-2</t>
  </si>
  <si>
    <t>Management of significant waste-related impacts</t>
  </si>
  <si>
    <t>GRI 306-3</t>
  </si>
  <si>
    <t>Waste generated</t>
  </si>
  <si>
    <t>GRI 306-4</t>
  </si>
  <si>
    <t>Waste diverted from disposal</t>
  </si>
  <si>
    <t>GRI 306-5</t>
  </si>
  <si>
    <t>Waste directed to disposal</t>
  </si>
  <si>
    <t>GRI 308: Supplier Environmental Assessment 2016</t>
  </si>
  <si>
    <t xml:space="preserve">GRI 308-1 </t>
  </si>
  <si>
    <t>New suppliers that were screened using environmental criteria</t>
  </si>
  <si>
    <t>GRI 308-2</t>
  </si>
  <si>
    <t>Negative environmental impacts in the supply chain and actions taken</t>
  </si>
  <si>
    <t>GRI 401: Employment 2016</t>
  </si>
  <si>
    <t xml:space="preserve">GRI 401-1 </t>
  </si>
  <si>
    <t>New employee hires and employee turnover</t>
  </si>
  <si>
    <t>GRI 401-2</t>
  </si>
  <si>
    <t>Benefits provided to full-time employees that are not provided to temporary or part-time employees</t>
  </si>
  <si>
    <t>GRI 401-3</t>
  </si>
  <si>
    <t>Parental leave</t>
  </si>
  <si>
    <t>GRI 402: Labor/Management Relations 2016</t>
  </si>
  <si>
    <t xml:space="preserve">GRI 402-1 </t>
  </si>
  <si>
    <t>Minimum notice periods regarding operational changes</t>
  </si>
  <si>
    <t>GRI 403: Occupational Health and Safety 2018</t>
  </si>
  <si>
    <t xml:space="preserve">GRI 403-1 </t>
  </si>
  <si>
    <t>Occupational health and safety management system</t>
  </si>
  <si>
    <t xml:space="preserve">See: OHS tab </t>
  </si>
  <si>
    <t>GRI 403-2</t>
  </si>
  <si>
    <t>Hazard identification, risk assessment, and incident investigation</t>
  </si>
  <si>
    <t>GRI 403-3</t>
  </si>
  <si>
    <t>Occupational health services</t>
  </si>
  <si>
    <t>GRI 403-4</t>
  </si>
  <si>
    <t>Worker participation, consultation, and communication on occupational health and safety</t>
  </si>
  <si>
    <t>GRI 403-5</t>
  </si>
  <si>
    <t>Worker training on occupational health and safety</t>
  </si>
  <si>
    <t>GRI 403-6</t>
  </si>
  <si>
    <t>Promotion of worker health</t>
  </si>
  <si>
    <t>GRI 403-7</t>
  </si>
  <si>
    <t>Prevention and mitigation of occupational health and safety impacts directly linked by business relationships</t>
  </si>
  <si>
    <t>GRI 403-8</t>
  </si>
  <si>
    <t>Workers covered by an occupational health and safety management system</t>
  </si>
  <si>
    <t>GRI 403-9</t>
  </si>
  <si>
    <t>Work-related injuries</t>
  </si>
  <si>
    <t>GRI 403-10</t>
  </si>
  <si>
    <t>Work-related ill health</t>
  </si>
  <si>
    <t>GRI 404: Training and Education 2016</t>
  </si>
  <si>
    <t xml:space="preserve">GRI 404-1 </t>
  </si>
  <si>
    <t>Average hours of training per year per employee</t>
  </si>
  <si>
    <t>GRI 404-2</t>
  </si>
  <si>
    <t>Programs for upgrading employee skills and transition assistance programs</t>
  </si>
  <si>
    <t>GRI 404-3</t>
  </si>
  <si>
    <t>Percentage of employees receiving regular performance and career development reviews</t>
  </si>
  <si>
    <t>GRI 405: Diversity and Equal Opportunity 2016</t>
  </si>
  <si>
    <t xml:space="preserve">GRI 405-1 </t>
  </si>
  <si>
    <t>Diversity of governance bodies and employees</t>
  </si>
  <si>
    <t xml:space="preserve">See: Employment Equity Report </t>
  </si>
  <si>
    <t>GRI 405-2</t>
  </si>
  <si>
    <t>Ratio of basic salary and remuneration of women to men</t>
  </si>
  <si>
    <t>GRI 406: Non-discrimination 2016</t>
  </si>
  <si>
    <t xml:space="preserve">GRI 406-1 </t>
  </si>
  <si>
    <t>Incidents of discrimination and corrective actions taken</t>
  </si>
  <si>
    <t xml:space="preserve">See: Human Capital tab
</t>
  </si>
  <si>
    <t>GRI 407: Freedom of Association and Collective Bargaining 2016</t>
  </si>
  <si>
    <t xml:space="preserve">GRI 407-1 </t>
  </si>
  <si>
    <t>Operations and suppliers in which the right to freedom of association and collective bargaining may be at risk</t>
  </si>
  <si>
    <t>GRI 408: Child Labor 2016</t>
  </si>
  <si>
    <t xml:space="preserve">GRI 408-1 </t>
  </si>
  <si>
    <t>GRI 409: Forced or Compulsory Labor 2016</t>
  </si>
  <si>
    <t xml:space="preserve">GRI 409-1 </t>
  </si>
  <si>
    <t>GRI 410: Security Practices 2016</t>
  </si>
  <si>
    <t xml:space="preserve">GRI 410-1 </t>
  </si>
  <si>
    <t>Security personnel trained in human rights policies or procedures</t>
  </si>
  <si>
    <t>GRI 411: Rights of Indigenous Peoples 2016</t>
  </si>
  <si>
    <t xml:space="preserve">GRI 411-1 </t>
  </si>
  <si>
    <t>Incidents of violations involving rights of indigenous peoples</t>
  </si>
  <si>
    <t>GRI 413: Local Communities 2016</t>
  </si>
  <si>
    <t xml:space="preserve">GRI 413-1 </t>
  </si>
  <si>
    <t>Operations with local community engagement, impact assessments, and development programs</t>
  </si>
  <si>
    <t>GRI 413-2</t>
  </si>
  <si>
    <t>Operations with significant actual and potential negative impacts on local communities</t>
  </si>
  <si>
    <t>GRI 414: Supplier Social Assessment 2016</t>
  </si>
  <si>
    <t xml:space="preserve">GRI 414-1 </t>
  </si>
  <si>
    <t>New suppliers that were screened using social criteria</t>
  </si>
  <si>
    <t>GRI 414-2</t>
  </si>
  <si>
    <t>Negative social impacts in the supply chain and actions taken</t>
  </si>
  <si>
    <t>GRI 415: Public Policy 2016</t>
  </si>
  <si>
    <t>Political contributions</t>
  </si>
  <si>
    <t>GRI 416: Customer Health and Safety 2016</t>
  </si>
  <si>
    <t xml:space="preserve">GRI 416-1 </t>
  </si>
  <si>
    <t>Assessment of the health and safety impacts of product and service categories</t>
  </si>
  <si>
    <t>GRI 416-2</t>
  </si>
  <si>
    <t>Incidents of non-compliance concerning the health and safety impacts of products and services</t>
  </si>
  <si>
    <t xml:space="preserve">GRI 417-1 </t>
  </si>
  <si>
    <t>GRI 417-2</t>
  </si>
  <si>
    <t>GRI 417-3</t>
  </si>
  <si>
    <t>Incidents of non-compliance concerning marketing communications</t>
  </si>
  <si>
    <t>GRI 418: Customer Privacy 2016</t>
  </si>
  <si>
    <t xml:space="preserve">GRI 418-1 </t>
  </si>
  <si>
    <t>Substantiated complaints concerning breaches of customer privacy and losses of customer data</t>
  </si>
  <si>
    <t>Sustainability Accounting Standards Board (SASB) index</t>
  </si>
  <si>
    <t>INDUSTRY STANDARDS: ASSET MANAGEMENT AND CUSTODY ACTIVITIES, INSURANCE, INVESTMENT BANKING AND BROKERAGE</t>
  </si>
  <si>
    <t>Code</t>
  </si>
  <si>
    <t>Accounting metric</t>
  </si>
  <si>
    <t>INDUSTRY STANDARDS: ASSET MANAGEMENT AND CUSTODY ACTIVITIES</t>
  </si>
  <si>
    <t>Sustainability Disclosure Topics and  Metrics</t>
  </si>
  <si>
    <t>FN-AC-270a.1</t>
  </si>
  <si>
    <t>(1) Number and (2) percentage of licensed employees and identified decision-makers with a record of investment-related investigations, consumer-initiated complaints, private civil litigations, or other regulatory proceedings</t>
  </si>
  <si>
    <t>FN-AC-270a.2</t>
  </si>
  <si>
    <t>Total amount of monetary losses as a result of legal proceedings associated with marketing and communication of financial product-related information to new and returning customers</t>
  </si>
  <si>
    <t>FN-AC-270a.3</t>
  </si>
  <si>
    <t>Description of approach to informing customers about products and services</t>
  </si>
  <si>
    <t>FN-AC-330a.1</t>
  </si>
  <si>
    <t>Percentage of (1) gender and (2) diversity group representation for (a) executive management, (b) non-executive management, (c) professionals, and (d) all other employees</t>
  </si>
  <si>
    <t xml:space="preserve">See: Governance Report &gt; Our executive committee, pg 27
</t>
  </si>
  <si>
    <t>FN-AC-410a.1</t>
  </si>
  <si>
    <t>Amount of assets under management, by asset class, that employ (1) integration of environmental, social, and governance (ESG) issues, (2) sustainability themed investing and (3) screening</t>
  </si>
  <si>
    <t>See: Responsible Investment Report, pg 38-68</t>
  </si>
  <si>
    <t>See: Responsible investment tab</t>
  </si>
  <si>
    <t>FN-AC-410a.2</t>
  </si>
  <si>
    <t>Description of approach to incorporation of environmental, social and governance (ESG) factors in investment or wealth management processes and strategies</t>
  </si>
  <si>
    <t>See: Responsible Investment Report, pg 40-41</t>
  </si>
  <si>
    <t>See: Climate Report &gt; Strategy &gt; Asset owner, pg 33 and 35</t>
  </si>
  <si>
    <t xml:space="preserve">See: Sustainability Report &gt; Responsible investment, pg 27-36 </t>
  </si>
  <si>
    <t>FN-AC-410a.3</t>
  </si>
  <si>
    <t>Description of proxy voting and investee engagement policies and procedures</t>
  </si>
  <si>
    <t>See: Responsible Investment Report, pg 72-95</t>
  </si>
  <si>
    <t>See: Sustainability Report &gt; Responsible investment, pg 31-33</t>
  </si>
  <si>
    <t>FN-AC-410b.1</t>
  </si>
  <si>
    <t>Absolute gross financed emissions, disaggregated by (1) Scope 1, (2) Scope 2 and (3) Scope 3</t>
  </si>
  <si>
    <t>See: Climate Report &gt; Asset owner and asset manager metrics and targets &gt; Climate change metrics for asset owner proprietary investment portfolios, pg 45-50</t>
  </si>
  <si>
    <t>FN-AC-410b.2</t>
  </si>
  <si>
    <t>Total amount of assets under management (AUM) included in the financed emissions disclosure</t>
  </si>
  <si>
    <t>FN-AC-410b.3</t>
  </si>
  <si>
    <t>Percentage of total assets under management (AUM) included in the financed emissions calculation</t>
  </si>
  <si>
    <t>FN-AC-410b.4</t>
  </si>
  <si>
    <t>Description of the methodology used to calculate financed emissions</t>
  </si>
  <si>
    <t>See: Climate Report &gt; Asset owner and asset manager metrics and targets &gt; Climate change metrics for asset owner proprietary investment portfolios, pg 44</t>
  </si>
  <si>
    <t>FN-AC-510a.1</t>
  </si>
  <si>
    <t>Total amount of monetary losses as a result of legal proceedings associated with fraud, insider trading, antitrust, anticompetitive behaviour, market manipulation, malpractice, or other related financial industry laws or regulations</t>
  </si>
  <si>
    <t>FN-AC-510a.2</t>
  </si>
  <si>
    <t>Description of whistleblower policies and procedures</t>
  </si>
  <si>
    <t>See: Policies tab &gt; Protected Disclosures Procedures (Whistleblowing Arrangements)</t>
  </si>
  <si>
    <t>Sustainability Disclosure Topics and Accounting Metrics</t>
  </si>
  <si>
    <t>FN-AC-000.A</t>
  </si>
  <si>
    <t>Total assets under management (AUM)</t>
  </si>
  <si>
    <t>FN-AC-000.B</t>
  </si>
  <si>
    <t>Total assets under custody and supervision</t>
  </si>
  <si>
    <t>INDUSTRY STANDARDS: INSURANCE</t>
  </si>
  <si>
    <t>Total amount of monetary losses as a result of legal proceedings associated with marketing and communication of insurance product-related information to new and returning customers</t>
  </si>
  <si>
    <t>Complaints-to-claims ratio</t>
  </si>
  <si>
    <t>See: Customers tab</t>
  </si>
  <si>
    <t>Customer retention rate</t>
  </si>
  <si>
    <t>FN-AC-270a.4</t>
  </si>
  <si>
    <t>Description of approach to informing customers about products</t>
  </si>
  <si>
    <t>FN-IN-410a.2</t>
  </si>
  <si>
    <t>Description of approach to incorporation of environmental, social and governance (ESG) factors in investment management processes and strategies</t>
  </si>
  <si>
    <t>FN-IN-410b.1</t>
  </si>
  <si>
    <t>Net premiums written related to energy efficiency and low carbon technology</t>
  </si>
  <si>
    <t>FN-IN-410b.2</t>
  </si>
  <si>
    <t>Discussion of products or product features that incentivise health, safety or environmentally responsible actions or behaviours</t>
  </si>
  <si>
    <t>FN-IN-410c.2</t>
  </si>
  <si>
    <t>Absolute gross financed emissions, disaggregated by (1) Scope 1, (2) Scope 2 and (3) Scope 4</t>
  </si>
  <si>
    <t>Gross exposure for each industry by asset class</t>
  </si>
  <si>
    <t>FN-IN-410c.3</t>
  </si>
  <si>
    <t>Percentage of gross exposure included in the financed emissions calculation</t>
  </si>
  <si>
    <t>FN-IN-410c.5</t>
  </si>
  <si>
    <t>FN-IN-450a.1</t>
  </si>
  <si>
    <t>Probable Maximum Loss (PML) of insured products from weather-related natural catastrophes</t>
  </si>
  <si>
    <t>FN-IN-450a.2</t>
  </si>
  <si>
    <t xml:space="preserve">Total amount of monetary losses attributable to insurance pay-outs from (1) modelled natural catastrophes and (2) non-modelled natural catastrophes, by type of event and geographical segment (net and gross of reinsurance) </t>
  </si>
  <si>
    <t>FN-IN-450a.3</t>
  </si>
  <si>
    <t>Description of approach to incorporation of environmental risks into (1) the underwriting process for individual contracts and (2) the management of entity-level risks and capital adequacy</t>
  </si>
  <si>
    <t>FN-IN-550a.1</t>
  </si>
  <si>
    <t>Exposure to derivative instruments by category: (1) total exposure to noncentrally cleared derivatives, (2) total fair value of acceptable collateral posted with a central clearinghouse, and (3) total exposure to centrally cleared derivatives</t>
  </si>
  <si>
    <t>FN-IN-550a.2</t>
  </si>
  <si>
    <t>Total fair value of securities lending collateral assets</t>
  </si>
  <si>
    <t>FN-IN-550a.3</t>
  </si>
  <si>
    <t>Description of approach to managing capital- and liquidity-related risks associated with systemic non-insurance activities</t>
  </si>
  <si>
    <t>FN-IN-000.A</t>
  </si>
  <si>
    <t>Number of policies in force, by segment: (1) property and casualty, (2) life, (3) assumed reinsurance</t>
  </si>
  <si>
    <t>INDUSTRY STANDARDS: INVESTMENT BANKING AND BROKERAGE</t>
  </si>
  <si>
    <t>FN-IB-330a.1</t>
  </si>
  <si>
    <t>FN-IB-410a.1</t>
  </si>
  <si>
    <t>Revenue from (1) underwriting, (2) advisory and (3) securitisation transactions incorporating integration of environmental, social and governance (ESG) factors, by industry</t>
  </si>
  <si>
    <t>FN-IB-410a.2</t>
  </si>
  <si>
    <t>(1) Number and (2) total value of investments and loans incorporating integration of environmental, social and governance (ESG) factors, by industry</t>
  </si>
  <si>
    <t>FN-IB-410a.3</t>
  </si>
  <si>
    <t>Description of approach to incorporation of environmental, social and governance (ESG) factors in investment banking and brokerage activities</t>
  </si>
  <si>
    <t>FN-IB-510a.1</t>
  </si>
  <si>
    <t xml:space="preserve">Total amount of monetary losses as a result of legal proceedings associated with fraud, insider trading, antitrust, anticompetitive behaviour, market manipulation, malpractice, or other related
financial industry laws or regulations </t>
  </si>
  <si>
    <t>FN-IB-510a.2</t>
  </si>
  <si>
    <t>FN-IB-510b.1</t>
  </si>
  <si>
    <t>FN-IB-510b.2</t>
  </si>
  <si>
    <t>Number of mediation and arbitration cases associated with professional integrity, including duty of care, by party</t>
  </si>
  <si>
    <t>FN-IB-510b.3</t>
  </si>
  <si>
    <t>Total amount of monetary losses as a result of legal proceedings associated with professional integrity, including duty of care</t>
  </si>
  <si>
    <t>FN-IB-510b.4</t>
  </si>
  <si>
    <t>Description of approach to ensuring professional integrity, including duty of care</t>
  </si>
  <si>
    <t>FN-IB-550a.1</t>
  </si>
  <si>
    <t>Global Systemically Important Bank (GSIB) score, by category</t>
  </si>
  <si>
    <t>FN-IB-550a.2</t>
  </si>
  <si>
    <t>Description of approach to integrate results of mandatory and voluntary stress tests into capital adequacy planning, long-term corporate strategy, and other business activities</t>
  </si>
  <si>
    <t>FN-IB-550b.1</t>
  </si>
  <si>
    <t xml:space="preserve">Percentage of total remuneration that is variable for Material Risk Takers (MRTs) </t>
  </si>
  <si>
    <t>FN-IB-550b.2</t>
  </si>
  <si>
    <t>Percentage of variable remuneration of Material Risk Takers (MRTs) to which malus or clawback provisions were applied</t>
  </si>
  <si>
    <t>FN-IB-550b.3</t>
  </si>
  <si>
    <t>Discussion of policies around supervision, control, and validation of traders’ pricing of Level 3 assets and liabilities</t>
  </si>
  <si>
    <t>FN-IB-000.A</t>
  </si>
  <si>
    <t>(1) Number and (2) value of (a) underwriting, (b) advisory, and (c) securitisation transactions</t>
  </si>
  <si>
    <t>FN-IB-000.B</t>
  </si>
  <si>
    <t>(1) Number and (2) value of proprietary investments and
loans by sector</t>
  </si>
  <si>
    <t>FN-IB-000.C</t>
  </si>
  <si>
    <t>(1) Number and (2) value of market making transactions in (a) fixed income, (b) equity, (c) currency, (d) derivatives, and (e) commodity products</t>
  </si>
  <si>
    <t>Task Force for Climate-Related Financial Disclosures (TCFD)</t>
  </si>
  <si>
    <t>Recommended disclosure</t>
  </si>
  <si>
    <t>Indicator</t>
  </si>
  <si>
    <t>Guidance and response</t>
  </si>
  <si>
    <t>GUIDANCE FOR ALL SECTORS</t>
  </si>
  <si>
    <t>a) Describe the board’s oversight of climate-related risks and opportunities.</t>
  </si>
  <si>
    <t>In describing the board’s oversight of climate-related issues, organisations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for addressing climate-related issues</t>
  </si>
  <si>
    <t xml:space="preserve">See: Climate Report &gt; Governance &gt; Group and subsidiary governance structures, pg 18
</t>
  </si>
  <si>
    <t>b) Describe management’s role in assessing and managing climate-related risks and opportunities.</t>
  </si>
  <si>
    <t>In describing management’s role related to the assessment and management of climate-related issues, organisations should consider including the following information:
- whether the organisation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climate-related issues; and
- how management (through specific positions and/or management committees) monitors climate-related issues.</t>
  </si>
  <si>
    <t xml:space="preserve">See: Climate Report &gt; Governance &gt; Group and subsidiary governance structures, pg 18
</t>
  </si>
  <si>
    <t>Strategy</t>
  </si>
  <si>
    <t>a) Describe the climate-related risks and opportunities the organisation has identified over the short, medium, and long term.</t>
  </si>
  <si>
    <t xml:space="preserve">See: Climate Report &gt; Executive summary: Old Mutual’s response to climate change, pg  14
See: Climate Report &gt; Strategy, pg 24-38
</t>
  </si>
  <si>
    <t>b) Describe the impact of climate-related risks and opportunities on the organisation’s businesses, strategy, and financial planning.</t>
  </si>
  <si>
    <t>Building on recommended disclosure (a), organisations should discuss how identified climate-related issues have affected their businesses, strategy, and financial planning. organisations should consider including the impact on their businesses, strategy, and financial planning in the following areas: 
‒ Products and services 
‒ Supply chain and/or value chain 
‒ Adaptation and mitigation activities 
‒ Investment in research and development 
‒ Operations (including types of operations and location of facilities) 
‒ Acquisitions or divestments 
‒ Access to capital 
organisations should describe how climate-related issues serve as an input to their financial planning process, the time period(s) used, and how these risks and opportunities are prioritized. 
organisations’ disclosures should reflect a holistic picture of the interdependencies among the factors that affect their ability to create value over time. organisations should describe the impact of climate-related issues on their financial performance (e.g., revenues, costs) and financial position (e.g., assets, liabilities). If climate-related scenarios were used to inform the organisation’s strategy and financial planning, such scenarios should be described.
organisations that have made GHG emissions reduction commitments, operate in jurisdictions that have made such commitments, or have agreed to meet investor expectations regarding GHG emissions reductions should describe their plans for transitioning to a low-carbon economy, which could include GHG emissions targets and specific activities intended to reduce GHG emissions in their operations and value chain or to otherwise support the transition.</t>
  </si>
  <si>
    <t>c) Describe the resilience of the organisation’s strategy, taking into consideration different climate-related scenarios, including a 2°C or lower scenario.</t>
  </si>
  <si>
    <t>Risk Management</t>
  </si>
  <si>
    <t>a) Describe the organisation’s processes for identifying and assessing climate-related risks.</t>
  </si>
  <si>
    <t>organisations should describe their risk management processes for identifying and assessing climate-related risks. An important aspect of this description is how organisations determine the relative significance of climate-related risks in relation to other risks. organisations should describe whether they consider existing and emerging regulatory requirements related to climate change (e.g., limits on emissions) as well as other relevant factors considered. organisations should also consider disclosing the following:
 ‒ processes for assessing the potential size and scope of identified climate-related risks and 
‒ definitions of risk terminology used or references to existing risk classification frameworks used.</t>
  </si>
  <si>
    <t xml:space="preserve">See: Climate Report &gt; Risk Management &gt; Applying our Group Risk Management Framework to climate change risk, pg 21
</t>
  </si>
  <si>
    <t>b) Describe the organisation’s processes for managing climate-related risks.</t>
  </si>
  <si>
    <t xml:space="preserve">organisations should describe their processes for managing climate-related risks, including how they make decisions to mitigate, transfer, accept, or control those risks. In addition, organisations should describe their processes for prioritizing climate-related risks, including how materiality determinations are made within their organisations. </t>
  </si>
  <si>
    <t xml:space="preserve">See: Climate Report &gt; Risk management&gt; Applying our Group Risk Management Framework to climate change risk, pg 21
</t>
  </si>
  <si>
    <t>c) Describe how processes for identifying, assessing, and managing climate-related risks are integrated into the organisation’s overall risk management.</t>
  </si>
  <si>
    <t>organisations should describe how their processes for identifying, assessing, and managing climate-related risks are integrated into their overall risk management.</t>
  </si>
  <si>
    <t>See: Climate Report &gt; Applying our Group Risk Management Framework to climate change risk management, pg 21</t>
  </si>
  <si>
    <t>Metrics and Targets</t>
  </si>
  <si>
    <t>a) Disclose the metrics used by the organisation to assess climate-related risks and opportunities in line with its strategy and risk management process.</t>
  </si>
  <si>
    <t>Organisations should provide the key metrics used to measure and manage climate related risks and opportunities, as well as metrics consistent with the cross-industry, climate-related metric categories. Organisations should consider including metrics on climate-related risks associated with water, energy, land use, and waste management where relevant and applicable. 
Where climate-related issues are material, organisations should consider describing whether and how related performance metrics are incorporated into remuneration policies. 
Where relevant, organisations should provide their internal carbon prices as well as climate-related opportunity metrics such as revenue from products and services designed for a low-carbon economy. 
Metrics should be provided for historical periods to allow for trend analysis. Where appropriate, organisations should consider providing forward-looking metrics for the cross-industry, climate-related metric categories described in Table A2.1 (p. 79), consistent with their business or strategic planning time horizons. In addition, where not apparent, organisations should provide a description of the methodologies used to calculate or estimate climate-related metrics.</t>
  </si>
  <si>
    <t xml:space="preserve">See: Climate Report &gt; Group metrics and targets, pg 40-41
</t>
  </si>
  <si>
    <t>b) Disclose Scope 1, Scope 2, and, if appropriate, Scope 3 greenhouse gas (GHG) emissions, and the related risks.</t>
  </si>
  <si>
    <t xml:space="preserve">See: Climate Report &gt; Group metrics and targets &gt; Group GHG emissions, pg 40-41
</t>
  </si>
  <si>
    <t>c) Describe the targets used by the organisation to manage climate-related risks and opportunities and performance against targets.</t>
  </si>
  <si>
    <t>GUIDANCE FOR INSURANCE COMPANIES</t>
  </si>
  <si>
    <t>Guidance for All Sectors
In describing the board’s oversight of climate-related issues, organisations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for addressing climate-related issues</t>
  </si>
  <si>
    <t>Guidance for All Sectors
In describing management’s role related to the assessment and management of climate-related issues, organisations should consider including the following information:
- whether the organisation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climate-related issues; and
- how management (through specific positions and/or management committees) monitors climate-related issues.</t>
  </si>
  <si>
    <t>Guidance for All Sectors
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potentially arising in each time horizon (short, medium, and long term) that could have a material financial impact on the organisation; and 
‒ a description of the process(es) used to determine which risks and opportunities could have a material financial impact on the organisation. 
organisations should consider providing a description of their risks and opportunities by sector and/or geography, as appropriate. In describing climate-related issues.</t>
  </si>
  <si>
    <t>See: Climate Report &gt; Executive summary: Old Mutual’s response to climate change, pg  14
See: Climate Report &gt; Strategy, pg 24-38</t>
  </si>
  <si>
    <r>
      <rPr>
        <b/>
        <sz val="11"/>
        <rFont val="Century Gothic"/>
        <family val="2"/>
      </rPr>
      <t xml:space="preserve">Supplemental Guidance for Insurance Companies </t>
    </r>
    <r>
      <rPr>
        <sz val="11"/>
        <rFont val="Century Gothic"/>
        <family val="2"/>
      </rPr>
      <t xml:space="preserve">
Describe the potential impacts of climate-related risks and opportunities as well as provide supporting quantitative information where available, on core businesses, products, and services, including: 
- information at the business division, sector, or geography levels; 
- how the potential impacts influence client or broker selection; and 
- whether specific climate-related products or competencies are under development, such as insurance of green infrastructure, specialty climate-related risk advisory services, and climate-related client engagement.</t>
    </r>
  </si>
  <si>
    <r>
      <rPr>
        <b/>
        <sz val="11"/>
        <rFont val="Century Gothic"/>
        <family val="2"/>
      </rPr>
      <t xml:space="preserve">Supplemental Guidance for Insurance Companies </t>
    </r>
    <r>
      <rPr>
        <sz val="11"/>
        <rFont val="Century Gothic"/>
        <family val="2"/>
      </rPr>
      <t xml:space="preserve">
Insurance companies that perform climate-related scenario analysis on their underwriting activities should provide the following information: 
‒ description of the climate-related scenarios used, including the critical input parameters, assumptions and considerations, and analytical choices. In addition to a 2°C scenario, insurance companies with substantial exposure to weather-related perils should consider using a greater than 2°C scenario to account for physical effects of climate change and 
‒ time frames used for the climate-related scenarios, including short-, medium-, and long-term milestones.</t>
    </r>
  </si>
  <si>
    <r>
      <rPr>
        <b/>
        <sz val="11"/>
        <rFont val="Century Gothic"/>
        <family val="2"/>
      </rPr>
      <t xml:space="preserve">Supplemental Guidance for Insurance Companies </t>
    </r>
    <r>
      <rPr>
        <sz val="11"/>
        <rFont val="Century Gothic"/>
        <family val="2"/>
      </rPr>
      <t xml:space="preserve">
Describe the processes for identifying and assessing climate-related risks on re-/insurance portfolios by geography, business division, or product segments, including the following risks:
‒ physical risks from changing frequencies and intensities of weather related perils;
‒ transition risks resulting from a reduction in insurable interest due to a decline in value, changing energy costs, or implementation of carbon regulation; and
‒ liability risks that could intensify due to a possible increase in litigation.</t>
    </r>
  </si>
  <si>
    <r>
      <rPr>
        <b/>
        <sz val="11"/>
        <rFont val="Century Gothic"/>
        <family val="2"/>
      </rPr>
      <t xml:space="preserve">Supplemental Guidance for Insurance Companies </t>
    </r>
    <r>
      <rPr>
        <sz val="11"/>
        <rFont val="Century Gothic"/>
        <family val="2"/>
      </rPr>
      <t xml:space="preserve">
Describe key tools or instruments, such as risk models, used to manage climate-related risks in relation to product development and pricing.
Describe the range of climate-related events considered and how the risks generated by the rising propensity and severity of such events are managed.</t>
    </r>
  </si>
  <si>
    <t>c) Describe how processes for identifying, assessing, and managing climate related risks are integrated into the organisation’s overall risk management.</t>
  </si>
  <si>
    <t>Guidance for All Sectors
organisations should describe how their processes for identifying, assessing, and managing climate-related risks are integrated into their overall risk management.</t>
  </si>
  <si>
    <t>Metrics and targets</t>
  </si>
  <si>
    <t>a) Disclose the metrics used by the organisation to assess climate-related risks and opportunities in line with its strategy and risk management process</t>
  </si>
  <si>
    <t>Supplemental Guidance for Insurance Companies 
Insurance companies should provide aggregated risk exposure to weather-related catastrophes of their property business (i.e., annual aggregated expected losses from weather-related catastrophes) by relevant jurisdiction. 
Insurance companies should describe the extent to which their insurance underwriting activities, where relevant, are aligned with a well below 2°C scenario, using whichever approach or metrics best suit their organisational context or capabilities. Insurance companies should also indicate which insurance underwriting activities (e.g., lines of business) are included.</t>
  </si>
  <si>
    <r>
      <rPr>
        <b/>
        <sz val="11"/>
        <rFont val="Century Gothic"/>
        <family val="2"/>
      </rPr>
      <t xml:space="preserve">Supplemental Guidance for Insurance Companies </t>
    </r>
    <r>
      <rPr>
        <sz val="11"/>
        <rFont val="Century Gothic"/>
        <family val="2"/>
      </rPr>
      <t xml:space="preserve">
Insurance companies should disclose weighted average carbon intensity or GHG emissions associated with commercial property and specialty lines of business where data and methodologies allow. </t>
    </r>
  </si>
  <si>
    <t>Guidance for All Sectors
organisations should describe their key climate-related targets such as those related to GHG emissions, water usage, energy usage, etc., in line with the cross-industry, climate 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 
‒ whether the target is absolute or intensity based; 
‒ time frames over which the target applies; 
‒ base year from which progress is measured; and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t>
  </si>
  <si>
    <t>GUIDANCE FOR ASSET OWNERS</t>
  </si>
  <si>
    <t>See: Climate Report &gt; Governance &gt; Asset owner responsible investment governance structures, pg 19</t>
  </si>
  <si>
    <t xml:space="preserve">See: Climate Report &gt; Strategy, pg 24-38
</t>
  </si>
  <si>
    <r>
      <rPr>
        <b/>
        <sz val="11"/>
        <rFont val="Century Gothic"/>
        <family val="2"/>
      </rPr>
      <t>Supplemental Guidance for Asset Owners</t>
    </r>
    <r>
      <rPr>
        <sz val="11"/>
        <rFont val="Century Gothic"/>
        <family val="2"/>
      </rPr>
      <t xml:space="preserve">
How climate-related risks and opportunities are factored into relevant investment strategies. This could be described from the perspective of the total fund or investment strategy or individual investment strategies for various asset classes.</t>
    </r>
  </si>
  <si>
    <r>
      <rPr>
        <b/>
        <sz val="11"/>
        <rFont val="Century Gothic"/>
        <family val="2"/>
      </rPr>
      <t>Supplemental Guidance for Asset Owners</t>
    </r>
    <r>
      <rPr>
        <sz val="11"/>
        <rFont val="Century Gothic"/>
        <family val="2"/>
      </rPr>
      <t xml:space="preserve">
Asset owners that perform scenario analysis should provide a discussion of how climate-related scenarios are used, such as to inform investments in specific assets.</t>
    </r>
  </si>
  <si>
    <r>
      <rPr>
        <b/>
        <sz val="11"/>
        <rFont val="Century Gothic"/>
        <family val="2"/>
      </rPr>
      <t>Supplemental Guidance for Asset Owners</t>
    </r>
    <r>
      <rPr>
        <sz val="11"/>
        <rFont val="Century Gothic"/>
        <family val="2"/>
      </rPr>
      <t xml:space="preserve">
describe, where appropriate, engagement activity with investee
companies to encourage better disclosure and practices related to climate-related risks to improve data availability and asset owners’ ability to assess climate-related risks.</t>
    </r>
  </si>
  <si>
    <t>See: Climate Report &gt; Risk management&gt; Applying our Group Risk Management Framework to asset owner climate change risk, pg 22</t>
  </si>
  <si>
    <r>
      <rPr>
        <b/>
        <sz val="11"/>
        <rFont val="Century Gothic"/>
        <family val="2"/>
      </rPr>
      <t>Supplemental Guidance for Asset Owners</t>
    </r>
    <r>
      <rPr>
        <sz val="11"/>
        <rFont val="Century Gothic"/>
        <family val="2"/>
      </rPr>
      <t xml:space="preserve">
Describe the positioning of the total portfolio with respect to the transition to a low-carbon energy supply, production, and use. This could include explaining how asset owners actively manage their portfolios’ positioning in relation to this transition.</t>
    </r>
  </si>
  <si>
    <t>Supplemental Guidance for Asset Owners
The metrics used to assess climate-related risks and opportunities in each fund or investment strategy. Where relevant, asset owners should also describe how these metrics have changed over time.
Where appropriate, provide metrics considered in investment decisions and monitoring.
Describe the extent to which assets owned, funds and investment strategies, where relevant, are aligned with a well below 2°C scenario,  using whichever approach or metrics best suit their organisational context or capabilities. Asset owners should also indicate which asset classes are included.</t>
  </si>
  <si>
    <t>See: Climate Report &gt; Asset owner and asset manager metrics and targets, pg 44-50</t>
  </si>
  <si>
    <r>
      <rPr>
        <b/>
        <sz val="11"/>
        <rFont val="Century Gothic"/>
        <family val="2"/>
      </rPr>
      <t>Supplemental Guidance for Asset Owners</t>
    </r>
    <r>
      <rPr>
        <sz val="11"/>
        <rFont val="Century Gothic"/>
        <family val="2"/>
      </rPr>
      <t xml:space="preserve">
Disclose GHG emissions for assets they own and the weighted average carbon intensity (WACI) for each fund or investment strategy, where data and methodologies allow. These emissions should be calculated in line with the Global GHG Accounting and Reporting Standard for the Financial Industry developed by the Partnership for Carbon Accounting Financials (PCAF Standard) or a comparable methodology (See Table 2, p.50).
In addition to WACI, asset owners should consider providing other carbon footprinting metrics they believe are useful for decision-making. See Table 3 (p.52) for additional common carbon footprinting and exposure metrics.</t>
    </r>
  </si>
  <si>
    <t>GUIDANCE FOR ASSET MANAGERS</t>
  </si>
  <si>
    <t>Guidance for All Sectors  
In describing the board’s oversight of climate-related issues, organisations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for addressing climate-related issues.</t>
  </si>
  <si>
    <t>See: Climate Report &gt; Governance&gt; Asset owner responsible investment governance structures, pg 19
See: Responsible Investment Report, pg 20-22</t>
  </si>
  <si>
    <t>Guidance for All Sectors 
In describing management’s role related to the assessment and management of climate-related issues, organisations should consider including the following information:
- whether the organisation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climate-related issues; and
- how management (through specific positions and/or management committees) monitors climate-related issues.</t>
  </si>
  <si>
    <t>See: Climate Report &gt; Group strategy, pg 24-38
See: Responsible Investment Report, pg 24-31</t>
  </si>
  <si>
    <r>
      <rPr>
        <b/>
        <sz val="11"/>
        <rFont val="Century Gothic"/>
        <family val="2"/>
      </rPr>
      <t>Supplemental Guidance for Asset Managers</t>
    </r>
    <r>
      <rPr>
        <sz val="11"/>
        <rFont val="Century Gothic"/>
        <family val="2"/>
      </rPr>
      <t xml:space="preserve">
Describe how climate-related risks and opportunities are factored into relevant products or investment strategies. 
Describe how each product or investment strategy might be affected by the transition to a lower-carbon economy.</t>
    </r>
  </si>
  <si>
    <t xml:space="preserve">Guidance for All Sectors
organisations should describe how resilient their strategies are to climate-related risks and opportunities, taking into consideration a transition to a low-carbon economy consistent with a 2°C or lower scenario and, where relevant to the organisation, scenarios consistent with increased physical climate-related risks.26 organisations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costs) and financial position (e.g., assets, liabilities); and 
‒ the climate-related scenarios and associated time horizon(s) considered. </t>
  </si>
  <si>
    <r>
      <rPr>
        <b/>
        <sz val="11"/>
        <rFont val="Century Gothic"/>
        <family val="2"/>
      </rPr>
      <t>Supplemental Guidance for Asset Managers</t>
    </r>
    <r>
      <rPr>
        <sz val="11"/>
        <rFont val="Century Gothic"/>
        <family val="2"/>
      </rPr>
      <t xml:space="preserve">
Where appropriate, describe engagement activity with investee companies to encourage better disclosure and practices related to climate-related risks in order to improve data availability and asset managers’ ability to assess
climate-related risks.
Describe how they identify and assess material climate-related risks for each product or investment strategy. This might include a description of the resources and tools used in the process.</t>
    </r>
  </si>
  <si>
    <t>See: Climate Report &gt; Risk management &gt; Applying our Group Risk Management Framework to asset owner climate change risk, pg 22
See: Responsible Investment Report, pg 32-34</t>
  </si>
  <si>
    <r>
      <rPr>
        <b/>
        <sz val="11"/>
        <rFont val="Century Gothic"/>
        <family val="2"/>
      </rPr>
      <t>Supplemental Guidance for Asset Managers</t>
    </r>
    <r>
      <rPr>
        <sz val="11"/>
        <rFont val="Century Gothic"/>
        <family val="2"/>
      </rPr>
      <t xml:space="preserve">
Describe how material climate-related risks for each product or investment strategy are managed.</t>
    </r>
  </si>
  <si>
    <t>Supplemental Guidance for Asset Managers
Describe metrics used to assess climate-related risks and opportunities in each product or investment strategy. Where relevant, asset managers should also describe how these metrics have changed over time.
Where appropriate, asset managers should provide metrics considered in investment decisions and monitoring.
Describe the extent to which assets under management and products and investment strategies, where relevant, are aligned with a well below 2°C scenario, using whichever approach or metrics best suit their organisational context or capabilities. Asset managers should also indicate which asset classes are included.</t>
  </si>
  <si>
    <r>
      <rPr>
        <b/>
        <sz val="11"/>
        <color rgb="FF000000"/>
        <rFont val="Century Gothic"/>
        <family val="2"/>
      </rPr>
      <t xml:space="preserve">Supplemental Guidance for Asset Managers
</t>
    </r>
    <r>
      <rPr>
        <sz val="11"/>
        <color rgb="FF000000"/>
        <rFont val="Century Gothic"/>
        <family val="2"/>
      </rPr>
      <t xml:space="preserve">Disclose GHG emissions for assets under management and the weighted average carbon intensity (WACI) for each product or investment strategy, where data and methodologies allow. These emissions should be calculated in line with the Global GHG Accounting and Reporting Standard for the Financial Industry developed by the Partnership for Carbon Accounting Financials (PCAF Standard) or a comparable methodology (See Table 2, p.50).
In addition to WACI, asset managers should consider providing other carbon footprinting metrics they believe are useful for decision-making. </t>
    </r>
  </si>
  <si>
    <t xml:space="preserve">Guidance for All Sectors 
organisations should describe their key climate-related targets such as those related to GHG emissions, water usage, energy usage, etc., in line with the cross-industry, climate 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 
‒ whether the target is absolute or intensity based; 
‒ time frames over which the target applies; 
‒ base year from which progress is measured; and 
‒ key performance indicators used to assess progress against targets. </t>
  </si>
  <si>
    <t>JSE Sustainability Disclosure Guidance</t>
  </si>
  <si>
    <t>JSE Standard</t>
  </si>
  <si>
    <t>Core(C)/
Lead (L)</t>
  </si>
  <si>
    <t>Metric</t>
  </si>
  <si>
    <t xml:space="preserve">Omissions </t>
  </si>
  <si>
    <t>Governance Metrics</t>
  </si>
  <si>
    <t>G1: Board Composition</t>
  </si>
  <si>
    <t>G1.1</t>
  </si>
  <si>
    <t>C</t>
  </si>
  <si>
    <r>
      <rPr>
        <b/>
        <sz val="11"/>
        <color rgb="FF000000"/>
        <rFont val="Century Gothic"/>
        <family val="2"/>
      </rPr>
      <t>Board diversity</t>
    </r>
    <r>
      <rPr>
        <sz val="11"/>
        <color rgb="FF000000"/>
        <rFont val="Century Gothic"/>
        <family val="2"/>
      </rPr>
      <t xml:space="preserve">
Composition of the board and its committees by race, gender, age group (under 30, 30–50, over 50) and, where relevant, any </t>
    </r>
    <r>
      <rPr>
        <b/>
        <sz val="11"/>
        <color rgb="FF000000"/>
        <rFont val="Century Gothic"/>
        <family val="2"/>
      </rPr>
      <t>under-represented social groups</t>
    </r>
    <r>
      <rPr>
        <sz val="11"/>
        <color rgb="FF000000"/>
        <rFont val="Century Gothic"/>
        <family val="2"/>
      </rPr>
      <t xml:space="preserve">. </t>
    </r>
  </si>
  <si>
    <t>See: Corporate Governance Report &gt; Our board, pg 7-8
See: Corporate Governance Report &gt; Composition, tenure and skills, pg 18-19</t>
  </si>
  <si>
    <t>See: Governance tab &gt; Board composition</t>
  </si>
  <si>
    <t>G1.2</t>
  </si>
  <si>
    <r>
      <rPr>
        <b/>
        <sz val="11"/>
        <color theme="1"/>
        <rFont val="Century Gothic"/>
        <family val="2"/>
      </rPr>
      <t>Board competence</t>
    </r>
    <r>
      <rPr>
        <sz val="11"/>
        <color theme="1"/>
        <rFont val="Century Gothic"/>
        <family val="2"/>
      </rPr>
      <t xml:space="preserve">
Description of the specific skills, competencies, and experience on the Board to address the organisation’s significant sustainability-related impacts, risks, and opportunities. </t>
    </r>
  </si>
  <si>
    <t>G1.3</t>
  </si>
  <si>
    <r>
      <rPr>
        <b/>
        <sz val="11"/>
        <color theme="1"/>
        <rFont val="Century Gothic"/>
        <family val="2"/>
      </rPr>
      <t>Board independence</t>
    </r>
    <r>
      <rPr>
        <sz val="11"/>
        <color theme="1"/>
        <rFont val="Century Gothic"/>
        <family val="2"/>
      </rPr>
      <t xml:space="preserve">
Composition of the board regarding: executive or non-executive; independence; tenure on the governance body; and number and nature of each individual’s other significant positions and commitments. </t>
    </r>
  </si>
  <si>
    <t>See: Corporate Governance Report &gt; Composition, tenure and skills, pg 18-19</t>
  </si>
  <si>
    <t>G2: Remuneration</t>
  </si>
  <si>
    <t>G2.1</t>
  </si>
  <si>
    <r>
      <rPr>
        <b/>
        <sz val="11"/>
        <color theme="1"/>
        <rFont val="Century Gothic"/>
        <family val="2"/>
      </rPr>
      <t>Remuneration practices</t>
    </r>
    <r>
      <rPr>
        <sz val="11"/>
        <color theme="1"/>
        <rFont val="Century Gothic"/>
        <family val="2"/>
      </rPr>
      <t xml:space="preserve">
How the remuneration policies for board members and senior executives relate to their objectives and performance in relation to delivery of the organisation’s strategy and management of its impacts on people, the environment and the economy, noting the split between fixed pay and variable pay, and with variable pay split into short- and long-term incentives.</t>
    </r>
  </si>
  <si>
    <t>See: Remuneration Report &gt; Remuneration policy, pg 10-24</t>
  </si>
  <si>
    <t>G3: Ethical behaviour</t>
  </si>
  <si>
    <t>G3.1a</t>
  </si>
  <si>
    <r>
      <rPr>
        <b/>
        <sz val="11"/>
        <color theme="1"/>
        <rFont val="Century Gothic"/>
        <family val="2"/>
      </rPr>
      <t>Anti-corruption</t>
    </r>
    <r>
      <rPr>
        <sz val="11"/>
        <color theme="1"/>
        <rFont val="Century Gothic"/>
        <family val="2"/>
      </rPr>
      <t xml:space="preserve">
Total percentage of governance body members, employees and business partners who have received training or awareness-raising on the organisation’s anti-corruption policies and procedures, broken down by </t>
    </r>
    <r>
      <rPr>
        <sz val="11"/>
        <color rgb="FF000000"/>
        <rFont val="Century Gothic"/>
        <family val="2"/>
      </rPr>
      <t xml:space="preserve">employee category and region. </t>
    </r>
  </si>
  <si>
    <t>G3.1b</t>
  </si>
  <si>
    <r>
      <rPr>
        <b/>
        <sz val="11"/>
        <rFont val="Century Gothic"/>
        <family val="2"/>
      </rPr>
      <t>Anti-corruption</t>
    </r>
    <r>
      <rPr>
        <sz val="11"/>
        <rFont val="Century Gothic"/>
        <family val="2"/>
      </rPr>
      <t xml:space="preserve">
Total number and nature of incidents of </t>
    </r>
    <r>
      <rPr>
        <b/>
        <sz val="11"/>
        <rFont val="Century Gothic"/>
        <family val="2"/>
      </rPr>
      <t>corruption</t>
    </r>
    <r>
      <rPr>
        <sz val="11"/>
        <rFont val="Century Gothic"/>
        <family val="2"/>
      </rPr>
      <t xml:space="preserve"> confirmed during the current year, related to this year and previous years, with a description of the activities taken to address confirmed incidents, and of the outcomes of these activities.</t>
    </r>
  </si>
  <si>
    <t>See: Ethics and compliance tab</t>
  </si>
  <si>
    <t>G3.1c</t>
  </si>
  <si>
    <r>
      <rPr>
        <b/>
        <sz val="11"/>
        <color theme="1"/>
        <rFont val="Century Gothic"/>
        <family val="2"/>
      </rPr>
      <t>Anti-corruption</t>
    </r>
    <r>
      <rPr>
        <sz val="11"/>
        <color theme="1"/>
        <rFont val="Century Gothic"/>
        <family val="2"/>
      </rPr>
      <t xml:space="preserve">
A description of: i) the internal and external grievance mechanisms (including whistle-blowing facilities) for reporting concerns about unethical or unlawful behaviour and lack of organisational integrity; ii) mechanisms for seeking advice about ethical and lawful behaviour and organisational integrity; and iii) the extent to which these various mechanisms have been used, and the outcomes of processes using these mechanisms.</t>
    </r>
  </si>
  <si>
    <t>G3.1d</t>
  </si>
  <si>
    <t>L</t>
  </si>
  <si>
    <r>
      <rPr>
        <b/>
        <sz val="11"/>
        <color theme="1"/>
        <rFont val="Century Gothic"/>
        <family val="2"/>
      </rPr>
      <t>Anti-corruption</t>
    </r>
    <r>
      <rPr>
        <sz val="11"/>
        <color theme="1"/>
        <rFont val="Century Gothic"/>
        <family val="2"/>
      </rPr>
      <t xml:space="preserve">
Discussion of initiatives and stakeholder engagement to improve the broader operating environment and culture, to combat corruption.</t>
    </r>
  </si>
  <si>
    <t>G3.2a</t>
  </si>
  <si>
    <r>
      <rPr>
        <b/>
        <sz val="11"/>
        <color theme="1"/>
        <rFont val="Century Gothic"/>
        <family val="2"/>
      </rPr>
      <t>Lobbying and political</t>
    </r>
    <r>
      <rPr>
        <sz val="11"/>
        <color theme="1"/>
        <rFont val="Century Gothic"/>
        <family val="2"/>
      </rPr>
      <t xml:space="preserve">
Total monetary value of financial and in-kind political contributions made directly and indirectly by the organisation, by country and recipient/beneficiary.</t>
    </r>
  </si>
  <si>
    <t>See: Corporate Governance Report &gt; The Board and our stakeholders, pg 23</t>
  </si>
  <si>
    <t>G3.2b</t>
  </si>
  <si>
    <r>
      <rPr>
        <b/>
        <sz val="11"/>
        <color theme="1"/>
        <rFont val="Century Gothic"/>
        <family val="2"/>
      </rPr>
      <t>Lobbying and political</t>
    </r>
    <r>
      <rPr>
        <sz val="11"/>
        <color theme="1"/>
        <rFont val="Century Gothic"/>
        <family val="2"/>
      </rPr>
      <t xml:space="preserve">
Identify the significant issues that are the focus of the company’s participation in public policy development and lobbying, including within any business association that the company is a member of; describe the company’s strategy relevant to these areas of focus, identifying any differences between its lobbying positions  and its purpose, policies, goals and other public positions.</t>
    </r>
  </si>
  <si>
    <t>G4: Compliance and Risk Management</t>
  </si>
  <si>
    <t>G4.1</t>
  </si>
  <si>
    <r>
      <rPr>
        <b/>
        <sz val="11"/>
        <color theme="1"/>
        <rFont val="Century Gothic"/>
        <family val="2"/>
      </rPr>
      <t>Incidents</t>
    </r>
    <r>
      <rPr>
        <sz val="11"/>
        <color theme="1"/>
        <rFont val="Century Gothic"/>
        <family val="2"/>
      </rPr>
      <t xml:space="preserve">
Number and nature of significant environmental, social and/or governance related incidents during the reporting period, including incidents of legal non-compliance (whether under investigation, pending finalisation, or finalised) and directives, compliance notices, warnings or investigations, and any public controversies.</t>
    </r>
  </si>
  <si>
    <t>G4.2</t>
  </si>
  <si>
    <r>
      <rPr>
        <b/>
        <sz val="11"/>
        <color theme="1"/>
        <rFont val="Century Gothic"/>
        <family val="2"/>
      </rPr>
      <t>Fines and monetary loss</t>
    </r>
    <r>
      <rPr>
        <sz val="11"/>
        <color theme="1"/>
        <rFont val="Century Gothic"/>
        <family val="2"/>
      </rPr>
      <t xml:space="preserve">
Total number and monetary value of fines, settlements, penalties, and other monetary loss suffered in relation to ESG incidents or breaches, including individual and total cost of the fines, settlements and penalties paid in relation to ESG incidents or breaches; and description of plans to address any incidents or breaches.</t>
    </r>
  </si>
  <si>
    <t>See: Corporate Governance Report &gt; Board responsibilities, pg 15</t>
  </si>
  <si>
    <t>G5: Tax transparency</t>
  </si>
  <si>
    <t>G5.1a</t>
  </si>
  <si>
    <r>
      <rPr>
        <b/>
        <sz val="11"/>
        <color theme="1"/>
        <rFont val="Century Gothic"/>
        <family val="2"/>
      </rPr>
      <t>Tax paid and estimated tax gap</t>
    </r>
    <r>
      <rPr>
        <sz val="11"/>
        <color theme="1"/>
        <rFont val="Century Gothic"/>
        <family val="2"/>
      </rPr>
      <t xml:space="preserve">
A description of the organisation’s approach to tax, including: i) whether the organisation has a tax strategy and, if so, a link to this strategy if publicly available; ii) the governance body or executive-level position within the organisation that formally reviews and approves the tax strategy, and the frequency of this review; iii) how its approach to tax is linked to the business and sustainability strategies of the organisation.</t>
    </r>
  </si>
  <si>
    <t>See: Integrated Report &gt; Tax transparency, pg 58-62</t>
  </si>
  <si>
    <t>G5.1b</t>
  </si>
  <si>
    <r>
      <rPr>
        <b/>
        <sz val="11"/>
        <color theme="1"/>
        <rFont val="Century Gothic"/>
        <family val="2"/>
      </rPr>
      <t>Tax paid and estimated tax gap</t>
    </r>
    <r>
      <rPr>
        <sz val="11"/>
        <color theme="1"/>
        <rFont val="Century Gothic"/>
        <family val="2"/>
      </rPr>
      <t xml:space="preserve">
For each tax jurisdiction: the total global tax borne by the company, including corporate income taxes, property taxes, non-creditable VAT and other sales taxes, employer-paid payroll taxes and other taxes that constitute costs to the company, by category of taxes. </t>
    </r>
  </si>
  <si>
    <t>G5.1c</t>
  </si>
  <si>
    <r>
      <rPr>
        <b/>
        <sz val="11"/>
        <color theme="1"/>
        <rFont val="Century Gothic"/>
        <family val="2"/>
      </rPr>
      <t>Tax paid and estimated tax gap</t>
    </r>
    <r>
      <rPr>
        <sz val="11"/>
        <color theme="1"/>
        <rFont val="Century Gothic"/>
        <family val="2"/>
      </rPr>
      <t xml:space="preserve">
Extent of exposure to countries and jurisdictions recognised for their corporate tax rate, tax transparency and tax haven status; estimated tax gap (gap between estimated effective tax rate and estimated statutory tax rate).</t>
    </r>
  </si>
  <si>
    <t>Social Metrics</t>
  </si>
  <si>
    <t>S1: Labour Standards</t>
  </si>
  <si>
    <t>S1.1a</t>
  </si>
  <si>
    <r>
      <rPr>
        <b/>
        <sz val="11"/>
        <color theme="1"/>
        <rFont val="Century Gothic"/>
        <family val="2"/>
      </rPr>
      <t>Diversity and inclusion</t>
    </r>
    <r>
      <rPr>
        <sz val="11"/>
        <color theme="1"/>
        <rFont val="Century Gothic"/>
        <family val="2"/>
      </rPr>
      <t xml:space="preserve">
Percentage of </t>
    </r>
    <r>
      <rPr>
        <sz val="11"/>
        <color rgb="FF000000"/>
        <rFont val="Century Gothic"/>
        <family val="2"/>
      </rPr>
      <t>employees per employee category by race, gender, age group (under 30, 30-50, over 50), and where relevant other diversity indicators.</t>
    </r>
  </si>
  <si>
    <t>S1.1b</t>
  </si>
  <si>
    <r>
      <rPr>
        <b/>
        <sz val="11"/>
        <color theme="1"/>
        <rFont val="Century Gothic"/>
        <family val="2"/>
      </rPr>
      <t>Diversity and inclusion</t>
    </r>
    <r>
      <rPr>
        <sz val="11"/>
        <color theme="1"/>
        <rFont val="Century Gothic"/>
        <family val="2"/>
      </rPr>
      <t xml:space="preserve">
Number of allegations and confirmed incidents of </t>
    </r>
    <r>
      <rPr>
        <sz val="11"/>
        <color rgb="FF000000"/>
        <rFont val="Century Gothic"/>
        <family val="2"/>
      </rPr>
      <t>discrimination and/or human rights incidents relating to workers incidents during the reporting period, noting the investigation status of reported and actual incidents, actions taken, and total amount of monetary losses due to legal proceedings associated with labour law violation, employment discrimination, and/or human rights violations.</t>
    </r>
  </si>
  <si>
    <t xml:space="preserve">See: Human capital tab
</t>
  </si>
  <si>
    <t>S1.2a</t>
  </si>
  <si>
    <r>
      <rPr>
        <b/>
        <sz val="11"/>
        <color theme="1"/>
        <rFont val="Century Gothic"/>
        <family val="2"/>
      </rPr>
      <t>Pay equality</t>
    </r>
    <r>
      <rPr>
        <sz val="11"/>
        <color theme="1"/>
        <rFont val="Century Gothic"/>
        <family val="2"/>
      </rPr>
      <t xml:space="preserve">
Ratio between the CEO’s total </t>
    </r>
    <r>
      <rPr>
        <sz val="11"/>
        <color rgb="FF000000"/>
        <rFont val="Century Gothic"/>
        <family val="2"/>
      </rPr>
      <t>annual remuneration and the median, lower quartile, and upper quartile of the total annual remuneration of all the organisation’s employees (excluding the CEO).</t>
    </r>
  </si>
  <si>
    <t>S1.2b</t>
  </si>
  <si>
    <r>
      <rPr>
        <b/>
        <sz val="11"/>
        <color rgb="FF000000"/>
        <rFont val="Century Gothic"/>
        <family val="2"/>
      </rPr>
      <t xml:space="preserve">Pay equality
</t>
    </r>
    <r>
      <rPr>
        <sz val="11"/>
        <color rgb="FF000000"/>
        <rFont val="Century Gothic"/>
        <family val="2"/>
      </rPr>
      <t>The ratio of the average annual remuneration of the top 10% of the organisation’s top earners, and the average annual remuneration for the bottom 10% of the lowest earners in the organisation.</t>
    </r>
  </si>
  <si>
    <t>S1.2c</t>
  </si>
  <si>
    <r>
      <rPr>
        <b/>
        <sz val="11"/>
        <color theme="1"/>
        <rFont val="Century Gothic"/>
        <family val="2"/>
      </rPr>
      <t>Pay equality</t>
    </r>
    <r>
      <rPr>
        <sz val="11"/>
        <color theme="1"/>
        <rFont val="Century Gothic"/>
        <family val="2"/>
      </rPr>
      <t xml:space="preserve">
The total </t>
    </r>
    <r>
      <rPr>
        <sz val="11"/>
        <color rgb="FF000000"/>
        <rFont val="Century Gothic"/>
        <family val="2"/>
      </rPr>
      <t>annual remuneration of both the highest paid employee and the lowest paid employee; the average remuneration; and the median remuneration of all employees.</t>
    </r>
  </si>
  <si>
    <t>S1.2d</t>
  </si>
  <si>
    <r>
      <rPr>
        <b/>
        <sz val="11"/>
        <color theme="1"/>
        <rFont val="Century Gothic"/>
        <family val="2"/>
      </rPr>
      <t>Pay equality</t>
    </r>
    <r>
      <rPr>
        <sz val="11"/>
        <color theme="1"/>
        <rFont val="Century Gothic"/>
        <family val="2"/>
      </rPr>
      <t xml:space="preserve">
Ratio of the total </t>
    </r>
    <r>
      <rPr>
        <sz val="11"/>
        <color rgb="FF000000"/>
        <rFont val="Century Gothic"/>
        <family val="2"/>
      </rPr>
      <t>annual remuneration of women to men, and by race group, for each employee category, by ‘significant locations of operation’ (as defined by the organisation).</t>
    </r>
  </si>
  <si>
    <t>S1.3a</t>
  </si>
  <si>
    <r>
      <rPr>
        <b/>
        <sz val="11"/>
        <color theme="1"/>
        <rFont val="Century Gothic"/>
        <family val="2"/>
      </rPr>
      <t>Wage level and living wage</t>
    </r>
    <r>
      <rPr>
        <sz val="11"/>
        <color theme="1"/>
        <rFont val="Century Gothic"/>
        <family val="2"/>
      </rPr>
      <t xml:space="preserve">
When a significant proportion of employees are compensated based on wages subject to minimum wage rules, report the relevant ratio of the standard entry level wage by race and gender compared to the applicable legislated minimum wage for the sector.</t>
    </r>
  </si>
  <si>
    <t>S1.3b</t>
  </si>
  <si>
    <r>
      <rPr>
        <b/>
        <sz val="11"/>
        <color theme="1"/>
        <rFont val="Century Gothic"/>
        <family val="2"/>
      </rPr>
      <t>Wage level and living wage</t>
    </r>
    <r>
      <rPr>
        <sz val="11"/>
        <color theme="1"/>
        <rFont val="Century Gothic"/>
        <family val="2"/>
      </rPr>
      <t xml:space="preserve">
Ration of lowest wage to living wage for employees and non-employee workers for each significant location of operation.</t>
    </r>
  </si>
  <si>
    <t>S1.3c</t>
  </si>
  <si>
    <r>
      <rPr>
        <b/>
        <sz val="11"/>
        <color theme="1"/>
        <rFont val="Century Gothic"/>
        <family val="2"/>
      </rPr>
      <t>Wage level and living wage</t>
    </r>
    <r>
      <rPr>
        <sz val="11"/>
        <color theme="1"/>
        <rFont val="Century Gothic"/>
        <family val="2"/>
      </rPr>
      <t xml:space="preserve">
Percentage of employees and non-employee workers whose wages fall below a specific living wage methodology or benchmark.</t>
    </r>
  </si>
  <si>
    <t>S1.4a</t>
  </si>
  <si>
    <r>
      <rPr>
        <b/>
        <sz val="11"/>
        <color theme="1"/>
        <rFont val="Century Gothic"/>
        <family val="2"/>
      </rPr>
      <t>Freedom of Association and Collective Bargaining</t>
    </r>
    <r>
      <rPr>
        <sz val="11"/>
        <color theme="1"/>
        <rFont val="Century Gothic"/>
        <family val="2"/>
      </rPr>
      <t xml:space="preserve">
Describe how the organisation manages freedom of association and collective bargaining, noting any policy or policies considered likely to affect workers’ decisions to form or join a trade union, to bargain collectively or to engage in trade union activities.</t>
    </r>
  </si>
  <si>
    <t>S1.4b</t>
  </si>
  <si>
    <r>
      <rPr>
        <b/>
        <sz val="11"/>
        <color theme="1"/>
        <rFont val="Century Gothic"/>
        <family val="2"/>
      </rPr>
      <t>Freedom of Association and Collective Bargaining</t>
    </r>
    <r>
      <rPr>
        <sz val="11"/>
        <color theme="1"/>
        <rFont val="Century Gothic"/>
        <family val="2"/>
      </rPr>
      <t xml:space="preserve">
Percentage of total employees covered under collective bargaining agreements. </t>
    </r>
  </si>
  <si>
    <t>S1.4c</t>
  </si>
  <si>
    <r>
      <rPr>
        <b/>
        <sz val="11"/>
        <color theme="1"/>
        <rFont val="Century Gothic"/>
        <family val="2"/>
      </rPr>
      <t>Freedom of Association and Collective Bargaining</t>
    </r>
    <r>
      <rPr>
        <sz val="11"/>
        <color theme="1"/>
        <rFont val="Century Gothic"/>
        <family val="2"/>
      </rPr>
      <t xml:space="preserve">
Disclose the extent of major work stoppages (including both strikes and lockouts) due to disputes between the undertaking and its workforce, including the number of major work stoppages, and for each: number of workers involved; length in days of stoppage, reasons, and steps taken to resolve each dispute.</t>
    </r>
  </si>
  <si>
    <t>S1.4d</t>
  </si>
  <si>
    <r>
      <rPr>
        <b/>
        <sz val="11"/>
        <color theme="1"/>
        <rFont val="Century Gothic"/>
        <family val="2"/>
      </rPr>
      <t>Freedom of Association and Collective Bargaining</t>
    </r>
    <r>
      <rPr>
        <sz val="11"/>
        <color theme="1"/>
        <rFont val="Century Gothic"/>
        <family val="2"/>
      </rPr>
      <t xml:space="preserve">
An explanation of the due diligence assessment performed on suppliers for which the right to freedom of association and collective bargaining is at risk including measures taken by the organisation to address these risks.</t>
    </r>
  </si>
  <si>
    <t>S1.5a</t>
  </si>
  <si>
    <r>
      <rPr>
        <b/>
        <sz val="11"/>
        <color theme="1"/>
        <rFont val="Century Gothic"/>
        <family val="2"/>
      </rPr>
      <t>Characteristics of employees and workers in workforce</t>
    </r>
    <r>
      <rPr>
        <sz val="11"/>
        <color theme="1"/>
        <rFont val="Century Gothic"/>
        <family val="2"/>
      </rPr>
      <t xml:space="preserve">
Describe key characteristics of employees in own workforce, including: total number of all employees by country; permanent employees; temporary employees; non-guaranteed hours employees; full-time employees; and part-time employees – with breakdown by race and gender for each.</t>
    </r>
  </si>
  <si>
    <t>S1.5b</t>
  </si>
  <si>
    <r>
      <rPr>
        <b/>
        <sz val="11"/>
        <color theme="1"/>
        <rFont val="Century Gothic"/>
        <family val="2"/>
      </rPr>
      <t>Characteristics of employees and workers in workforce</t>
    </r>
    <r>
      <rPr>
        <sz val="11"/>
        <color theme="1"/>
        <rFont val="Century Gothic"/>
        <family val="2"/>
      </rPr>
      <t xml:space="preserve">
Describe key characteristics of non-employee workers in the organisation’s own workforce, including: total number of non-employee workers, noting the most common type of workers and their relationship with the organisation.</t>
    </r>
  </si>
  <si>
    <t>See: Sustainability Report, Engaging employees, pg 42</t>
  </si>
  <si>
    <t>S2: Community Development</t>
  </si>
  <si>
    <t>S2.1a</t>
  </si>
  <si>
    <r>
      <rPr>
        <b/>
        <sz val="11"/>
        <color theme="1"/>
        <rFont val="Century Gothic"/>
        <family val="2"/>
      </rPr>
      <t>Community human rights</t>
    </r>
    <r>
      <rPr>
        <sz val="11"/>
        <color theme="1"/>
        <rFont val="Century Gothic"/>
        <family val="2"/>
      </rPr>
      <t xml:space="preserve">
Total number and percentage of operations that have been subject to a human rights due diligence process or impact assessments, by country.</t>
    </r>
  </si>
  <si>
    <t>S2.1b</t>
  </si>
  <si>
    <r>
      <rPr>
        <b/>
        <sz val="11"/>
        <color rgb="FF000000"/>
        <rFont val="Century Gothic"/>
        <family val="2"/>
      </rPr>
      <t xml:space="preserve">Community human rights
</t>
    </r>
    <r>
      <rPr>
        <sz val="11"/>
        <color rgb="FF000000"/>
        <rFont val="Century Gothic"/>
        <family val="2"/>
      </rPr>
      <t>Nature of processes for engaging with affected communities and their representatives, and channels for affected community members to raise concerns.</t>
    </r>
  </si>
  <si>
    <t>S2.1c</t>
  </si>
  <si>
    <r>
      <rPr>
        <b/>
        <sz val="11"/>
        <color rgb="FF000000"/>
        <rFont val="Century Gothic"/>
        <family val="2"/>
      </rPr>
      <t xml:space="preserve">Community human rights
</t>
    </r>
    <r>
      <rPr>
        <sz val="11"/>
        <color rgb="FF000000"/>
        <rFont val="Century Gothic"/>
        <family val="2"/>
      </rPr>
      <t>Number and type of grievances reported with associated impacts related to a salient human rights issue in the reporting period, and an explanation of the % of these that are remedied in agreement with those who expressed the grievance.</t>
    </r>
  </si>
  <si>
    <t>S2.1d</t>
  </si>
  <si>
    <r>
      <rPr>
        <b/>
        <sz val="11"/>
        <color rgb="FF000000"/>
        <rFont val="Century Gothic"/>
        <family val="2"/>
      </rPr>
      <t xml:space="preserve">Community human rights
</t>
    </r>
    <r>
      <rPr>
        <sz val="11"/>
        <color rgb="FF000000"/>
        <rFont val="Century Gothic"/>
        <family val="2"/>
      </rPr>
      <t>Number and percentage of relevant sites (typically those involved in extracting, harvesting, or developing natural resources or energy) that implement a human rights and security approach consistent with the Voluntary Principles on Security and Human Rights.</t>
    </r>
  </si>
  <si>
    <t>S2.1e</t>
  </si>
  <si>
    <r>
      <rPr>
        <b/>
        <sz val="11"/>
        <color rgb="FF000000"/>
        <rFont val="Century Gothic"/>
        <family val="2"/>
      </rPr>
      <t xml:space="preserve">Community human rights
</t>
    </r>
    <r>
      <rPr>
        <sz val="11"/>
        <color rgb="FF000000"/>
        <rFont val="Century Gothic"/>
        <family val="2"/>
      </rPr>
      <t>Number and percentage of sites at which the ownership, use of or access to land is contested, and an explanation of actions taken to address related social risks.</t>
    </r>
  </si>
  <si>
    <t>S2.2</t>
  </si>
  <si>
    <r>
      <rPr>
        <b/>
        <sz val="11"/>
        <color rgb="FF000000"/>
        <rFont val="Century Gothic"/>
        <family val="2"/>
      </rPr>
      <t xml:space="preserve">Skills for the future
</t>
    </r>
    <r>
      <rPr>
        <sz val="11"/>
        <color rgb="FF000000"/>
        <rFont val="Century Gothic"/>
        <family val="2"/>
      </rPr>
      <t>Describe the employee and external skills development programmes aimed at developing skills that increase the recipient’s future mobility, career development, and/or income earning potential.</t>
    </r>
  </si>
  <si>
    <t>S2.3a</t>
  </si>
  <si>
    <r>
      <rPr>
        <b/>
        <sz val="11"/>
        <color rgb="FF000000"/>
        <rFont val="Century Gothic"/>
        <family val="2"/>
      </rPr>
      <t xml:space="preserve">Employment and wealth creation
</t>
    </r>
    <r>
      <rPr>
        <sz val="11"/>
        <color rgb="FF000000"/>
        <rFont val="Century Gothic"/>
        <family val="2"/>
      </rPr>
      <t>Total number and rate of new employee hires during the reporting period, by age group, gender, other indicators of diversity, and region.</t>
    </r>
  </si>
  <si>
    <t>S2.3b</t>
  </si>
  <si>
    <r>
      <rPr>
        <b/>
        <sz val="11"/>
        <color rgb="FF000000"/>
        <rFont val="Century Gothic"/>
        <family val="2"/>
      </rPr>
      <t xml:space="preserve">Employment and wealth creation
</t>
    </r>
    <r>
      <rPr>
        <sz val="11"/>
        <color rgb="FF000000"/>
        <rFont val="Century Gothic"/>
        <family val="2"/>
      </rPr>
      <t>Total number and rate of employee turnover (for permanent employees) during the reporting period, by age group, gender, other indicators of diversity, and region.</t>
    </r>
  </si>
  <si>
    <t>See: Sustainability Report &gt; Engaging employees, pg 42</t>
  </si>
  <si>
    <t>S2.4a</t>
  </si>
  <si>
    <r>
      <rPr>
        <b/>
        <sz val="11"/>
        <color rgb="FF000000"/>
        <rFont val="Century Gothic"/>
        <family val="2"/>
      </rPr>
      <t xml:space="preserve">Economic contribution
</t>
    </r>
    <r>
      <rPr>
        <sz val="11"/>
        <color rgb="FF000000"/>
        <rFont val="Century Gothic"/>
        <family val="2"/>
      </rPr>
      <t xml:space="preserve">Direct economic value generated and distributed (EVG&amp;D) on an accrual basis, covering the basic components for the organisation’s global operations, ideally split out by: (i) Revenue (ii) Operating costs (iii) Employee wages and benefits (iv) Payments to providers of capital (v) Payments to government (taxes, royalties, levies, etc.) (vi) Community investment (including charitable giving, impact investment and other social investment).  </t>
    </r>
  </si>
  <si>
    <t>Partial disclosure
See: Integrated Report &gt;Tax transparency, pg 58-62</t>
  </si>
  <si>
    <t>S2.4b</t>
  </si>
  <si>
    <r>
      <rPr>
        <b/>
        <sz val="11"/>
        <color rgb="FF000000"/>
        <rFont val="Century Gothic"/>
        <family val="2"/>
      </rPr>
      <t xml:space="preserve">Economic contribution
</t>
    </r>
    <r>
      <rPr>
        <sz val="11"/>
        <color rgb="FF000000"/>
        <rFont val="Century Gothic"/>
        <family val="2"/>
      </rPr>
      <t>Description of significant identified indirect economic impacts of the organisation, including for example: number of jobs supported in supply or distribution chain; number of suppliers/enterprises supported from defined vulnerable groups; nature of economic development in areas of high poverty; availability of products and services for those on low incomes or previously disadvantaged; enhanced skills and knowledge in a professional community or geographic location.</t>
    </r>
  </si>
  <si>
    <t>See: Sustainability Report &gt; Financial wellness &gt; Financial inclusion and empowerment, pg 22-23
See: Sustainability Report &gt; Enhancing supplier relationships, pg 49</t>
  </si>
  <si>
    <t>S2.4c</t>
  </si>
  <si>
    <r>
      <rPr>
        <b/>
        <sz val="11"/>
        <color rgb="FF000000"/>
        <rFont val="Century Gothic"/>
        <family val="2"/>
      </rPr>
      <t xml:space="preserve">Economic contribution
</t>
    </r>
    <r>
      <rPr>
        <sz val="11"/>
        <color rgb="FF000000"/>
        <rFont val="Century Gothic"/>
        <family val="2"/>
      </rPr>
      <t>Percentage of the procurement budget used for significant locations of operation that is spent on local suppliers, noting the organisation’s definitions of ‘local’ and for ‘significant locations of operation’.</t>
    </r>
  </si>
  <si>
    <t>S2.4d</t>
  </si>
  <si>
    <r>
      <rPr>
        <b/>
        <sz val="11"/>
        <color rgb="FF000000"/>
        <rFont val="Century Gothic"/>
        <family val="2"/>
      </rPr>
      <t xml:space="preserve">Economic contribution
</t>
    </r>
    <r>
      <rPr>
        <sz val="11"/>
        <color rgb="FF000000"/>
        <rFont val="Century Gothic"/>
        <family val="2"/>
      </rPr>
      <t>Description (quantitative and qualitative) of the extent of significant infrastructure investment and services supported.</t>
    </r>
  </si>
  <si>
    <t>See: Sustainability Report &gt; Responsible investment, pg 30</t>
  </si>
  <si>
    <t>S2.4e</t>
  </si>
  <si>
    <r>
      <rPr>
        <b/>
        <sz val="11"/>
        <color rgb="FF000000"/>
        <rFont val="Century Gothic"/>
        <family val="2"/>
      </rPr>
      <t xml:space="preserve">Economic contribution
</t>
    </r>
    <r>
      <rPr>
        <sz val="11"/>
        <color rgb="FF000000"/>
        <rFont val="Century Gothic"/>
        <family val="2"/>
      </rPr>
      <t>Total monetary value of financial assistance received by the organisation from any government during the reporting period.</t>
    </r>
  </si>
  <si>
    <t>S3: Health and Safety</t>
  </si>
  <si>
    <t>S3.1a</t>
  </si>
  <si>
    <r>
      <rPr>
        <b/>
        <sz val="11"/>
        <color theme="1"/>
        <rFont val="Century Gothic"/>
        <family val="2"/>
      </rPr>
      <t>Workplace health and safety</t>
    </r>
    <r>
      <rPr>
        <sz val="11"/>
        <color theme="1"/>
        <rFont val="Century Gothic"/>
        <family val="2"/>
      </rPr>
      <t xml:space="preserve">
Number and rate of fatalities as a result of a </t>
    </r>
    <r>
      <rPr>
        <sz val="11"/>
        <color rgb="FF000000"/>
        <rFont val="Century Gothic"/>
        <family val="2"/>
      </rPr>
      <t>work-related injury or ill-health during the reporting period across the organisation; the disclosure should include both employees and workers who are not employees, but whose work and/or workplace is controlled by the organisation.</t>
    </r>
  </si>
  <si>
    <t>See: OHS tab</t>
  </si>
  <si>
    <t>S3.1b</t>
  </si>
  <si>
    <r>
      <rPr>
        <b/>
        <sz val="11"/>
        <color theme="1"/>
        <rFont val="Century Gothic"/>
        <family val="2"/>
      </rPr>
      <t>Workplace health and safety</t>
    </r>
    <r>
      <rPr>
        <sz val="11"/>
        <color theme="1"/>
        <rFont val="Century Gothic"/>
        <family val="2"/>
      </rPr>
      <t xml:space="preserve">
Number of </t>
    </r>
    <r>
      <rPr>
        <sz val="11"/>
        <color rgb="FF000000"/>
        <rFont val="Century Gothic"/>
        <family val="2"/>
      </rPr>
      <t>recordable work-related injuries, and number of work-related illnesses or health conditions arising from exposure to work-related hazards during the reporting period; the disclosure should include both employees and workers who are not employees, but whose work and/or workplace is controlled by the organisation.</t>
    </r>
  </si>
  <si>
    <t>S3.1c</t>
  </si>
  <si>
    <r>
      <rPr>
        <b/>
        <sz val="11"/>
        <color theme="1"/>
        <rFont val="Century Gothic"/>
        <family val="2"/>
      </rPr>
      <t>Workplace health and safety</t>
    </r>
    <r>
      <rPr>
        <sz val="11"/>
        <color theme="1"/>
        <rFont val="Century Gothic"/>
        <family val="2"/>
      </rPr>
      <t xml:space="preserve">
An explanation of how the organisation facilitates workers’ access to non-occupational medical and healthcare services and the scope of access provided for </t>
    </r>
    <r>
      <rPr>
        <sz val="11"/>
        <color rgb="FF000000"/>
        <rFont val="Century Gothic"/>
        <family val="2"/>
      </rPr>
      <t>employees and workers, and a description of any voluntary health promotion services and programmes offered to workers to address major non-work-related health risks, including the specific health risks addressed.</t>
    </r>
  </si>
  <si>
    <t>See: Sustainability Report &gt; Engaging employees, pg 45-46</t>
  </si>
  <si>
    <t>S4: Customer Responsibility</t>
  </si>
  <si>
    <t>S4.1a</t>
  </si>
  <si>
    <r>
      <rPr>
        <b/>
        <sz val="11"/>
        <color theme="1"/>
        <rFont val="Century Gothic"/>
        <family val="2"/>
      </rPr>
      <t>High risk products and services</t>
    </r>
    <r>
      <rPr>
        <sz val="11"/>
        <color theme="1"/>
        <rFont val="Century Gothic"/>
        <family val="2"/>
      </rPr>
      <t xml:space="preserve">
Description of products and services that present specific risks to individuals, communities, or the environment; an outline of the nature of these risks, and the measures taken to mitigate these.</t>
    </r>
  </si>
  <si>
    <t>S4.1b</t>
  </si>
  <si>
    <r>
      <rPr>
        <b/>
        <sz val="11"/>
        <color theme="1"/>
        <rFont val="Century Gothic"/>
        <family val="2"/>
      </rPr>
      <t>High risk products and services</t>
    </r>
    <r>
      <rPr>
        <sz val="11"/>
        <color theme="1"/>
        <rFont val="Century Gothic"/>
        <family val="2"/>
      </rPr>
      <t xml:space="preserve">
Number and nature of any product recalls.</t>
    </r>
  </si>
  <si>
    <t>S4.2a</t>
  </si>
  <si>
    <r>
      <rPr>
        <b/>
        <sz val="11"/>
        <color theme="1"/>
        <rFont val="Century Gothic"/>
        <family val="2"/>
      </rPr>
      <t>Production innovation</t>
    </r>
    <r>
      <rPr>
        <sz val="11"/>
        <color theme="1"/>
        <rFont val="Century Gothic"/>
        <family val="2"/>
      </rPr>
      <t xml:space="preserve">
Total research and development spend.</t>
    </r>
  </si>
  <si>
    <t>S4.2b</t>
  </si>
  <si>
    <r>
      <rPr>
        <b/>
        <sz val="11"/>
        <color theme="1"/>
        <rFont val="Century Gothic"/>
        <family val="2"/>
      </rPr>
      <t>Production innovation</t>
    </r>
    <r>
      <rPr>
        <sz val="11"/>
        <color theme="1"/>
        <rFont val="Century Gothic"/>
        <family val="2"/>
      </rPr>
      <t xml:space="preserve">
Total costs related to research and development aimed at enhancing social or environmental attributes of products and services.</t>
    </r>
  </si>
  <si>
    <t>S4.2c</t>
  </si>
  <si>
    <r>
      <rPr>
        <b/>
        <sz val="11"/>
        <color theme="1"/>
        <rFont val="Century Gothic"/>
        <family val="2"/>
      </rPr>
      <t>Production innovation</t>
    </r>
    <r>
      <rPr>
        <sz val="11"/>
        <color theme="1"/>
        <rFont val="Century Gothic"/>
        <family val="2"/>
      </rPr>
      <t xml:space="preserve">
Percentage of revenue from products and services designed to deliver specific social or environmental benefits or to address specific sustainability challenges; if the company applies a taxonomy or benchmark to label their activities as sustainable, they should report on the benchmark used and how they meet the criteria of the benchmark.</t>
    </r>
  </si>
  <si>
    <t>S4.3a</t>
  </si>
  <si>
    <r>
      <rPr>
        <b/>
        <sz val="11"/>
        <color theme="1"/>
        <rFont val="Century Gothic"/>
        <family val="2"/>
      </rPr>
      <t>Consumer data and privacy</t>
    </r>
    <r>
      <rPr>
        <sz val="11"/>
        <color theme="1"/>
        <rFont val="Century Gothic"/>
        <family val="2"/>
      </rPr>
      <t xml:space="preserve">
A description of the mechanisms and steps taken to ensure privacy of consumer data.</t>
    </r>
  </si>
  <si>
    <t>See: Sustainability Report &gt; Ensuring sound governance, pg 50-56</t>
  </si>
  <si>
    <t>S4.3b</t>
  </si>
  <si>
    <r>
      <rPr>
        <b/>
        <sz val="11"/>
        <color theme="1"/>
        <rFont val="Century Gothic"/>
        <family val="2"/>
      </rPr>
      <t>Consumer data and privacy</t>
    </r>
    <r>
      <rPr>
        <sz val="11"/>
        <color theme="1"/>
        <rFont val="Century Gothic"/>
        <family val="2"/>
      </rPr>
      <t xml:space="preserve">
Total number of substantiated complaints received concerning breaches of customer privacy (categorised by complaints received from outside parties and substantiated by the organisation, and complaints from regulatory bodies), and total number of identified leaks, thefts, or losses of customer data. </t>
    </r>
  </si>
  <si>
    <t>S5: Supply Chain</t>
  </si>
  <si>
    <t>S5.1a</t>
  </si>
  <si>
    <r>
      <rPr>
        <b/>
        <sz val="11"/>
        <color theme="1"/>
        <rFont val="Century Gothic"/>
        <family val="2"/>
      </rPr>
      <t>Supply chain (social)</t>
    </r>
    <r>
      <rPr>
        <sz val="11"/>
        <color theme="1"/>
        <rFont val="Century Gothic"/>
        <family val="2"/>
      </rPr>
      <t xml:space="preserve">
Description of the operations and suppliers considered to have a significant risk of child labour, forced or compulsory labour, or other significant actual and potential negative social impacts, given the type of operation, commodities, or geographic region, and the nature of the measures taken by the organisation intended to contribute to eliminating these risks.</t>
    </r>
  </si>
  <si>
    <t>S5.1b</t>
  </si>
  <si>
    <r>
      <rPr>
        <b/>
        <sz val="11"/>
        <color theme="1"/>
        <rFont val="Century Gothic"/>
        <family val="2"/>
      </rPr>
      <t>Supply chain (social)</t>
    </r>
    <r>
      <rPr>
        <sz val="11"/>
        <color theme="1"/>
        <rFont val="Century Gothic"/>
        <family val="2"/>
      </rPr>
      <t xml:space="preserve">
The number and percentage of identified child labour, or forced and compulsory labour incidents in its operations or value chain; and percentage of these where the reporting entity has played a role in securing remedy for those affected.</t>
    </r>
  </si>
  <si>
    <t>S5.1c</t>
  </si>
  <si>
    <r>
      <rPr>
        <b/>
        <sz val="11"/>
        <color theme="1"/>
        <rFont val="Century Gothic"/>
        <family val="2"/>
      </rPr>
      <t>Supply chain (social)</t>
    </r>
    <r>
      <rPr>
        <sz val="11"/>
        <color theme="1"/>
        <rFont val="Century Gothic"/>
        <family val="2"/>
      </rPr>
      <t xml:space="preserve">
Report wherever material across the supply chain: mechanisms (e.g. supplier screening, and audits) to identify and address significant actual and potential negative social impacts, nature of these impacts, and measures to address these.</t>
    </r>
  </si>
  <si>
    <t>S5.1d</t>
  </si>
  <si>
    <r>
      <rPr>
        <b/>
        <sz val="11"/>
        <color theme="1"/>
        <rFont val="Century Gothic"/>
        <family val="2"/>
      </rPr>
      <t>Supply chain (social)</t>
    </r>
    <r>
      <rPr>
        <sz val="11"/>
        <color theme="1"/>
        <rFont val="Century Gothic"/>
        <family val="2"/>
      </rPr>
      <t xml:space="preserve">
% of products certified by external agencies, % of traceable origin.</t>
    </r>
  </si>
  <si>
    <t>Environmental Metrics</t>
  </si>
  <si>
    <t>E1: Climate Change</t>
  </si>
  <si>
    <t>E1.1a</t>
  </si>
  <si>
    <r>
      <rPr>
        <b/>
        <sz val="11"/>
        <color theme="1"/>
        <rFont val="Century Gothic"/>
        <family val="2"/>
      </rPr>
      <t>GHG emissions</t>
    </r>
    <r>
      <rPr>
        <sz val="11"/>
        <color theme="1"/>
        <rFont val="Century Gothic"/>
        <family val="2"/>
      </rPr>
      <t xml:space="preserve">
Absolute gross greenhouse gas emissions expressed as metric tonnes of CO</t>
    </r>
    <r>
      <rPr>
        <vertAlign val="superscript"/>
        <sz val="11"/>
        <color rgb="FF000000"/>
        <rFont val="Century Gothic"/>
        <family val="2"/>
      </rPr>
      <t xml:space="preserve">2 </t>
    </r>
    <r>
      <rPr>
        <sz val="11"/>
        <color rgb="FF000000"/>
        <rFont val="Century Gothic"/>
        <family val="2"/>
      </rPr>
      <t>equivalent and measured in accordance with the Greenhouse Gas Protocol for: Scope 1, Scope 2, and Scope 3 emissions. Scope 1 and Scope 2 emissions should be disclosed separately for (i) the consolidated accounting group (the parent and its subsidiaries) and (ii) associates, joint ventures, unconsolidated subsidiaries or affiliates not included in (i).</t>
    </r>
  </si>
  <si>
    <t>See: Climate Report &gt; Group metrics and targets &gt; Group GHG emissions, pg 40-41</t>
  </si>
  <si>
    <t>E1.1b</t>
  </si>
  <si>
    <r>
      <rPr>
        <b/>
        <sz val="11"/>
        <color theme="1"/>
        <rFont val="Century Gothic"/>
        <family val="2"/>
      </rPr>
      <t>GHG emissions</t>
    </r>
    <r>
      <rPr>
        <sz val="11"/>
        <color theme="1"/>
        <rFont val="Century Gothic"/>
        <family val="2"/>
      </rPr>
      <t xml:space="preserve">
Scope 3 emissions should include upstream and downstream emissions. The categories of Scope 3 emissions and basis for measurement for information provided by entities in the value chain should be disclosed. Recognising the challenges related to the disclosure of Scope 3 emissions, including data availability, reasons should be provided when Scope 3 emissions or categories of Scope 3 emissions are omitted. </t>
    </r>
  </si>
  <si>
    <t>E1.1c</t>
  </si>
  <si>
    <r>
      <rPr>
        <b/>
        <sz val="11"/>
        <color theme="1"/>
        <rFont val="Century Gothic"/>
        <family val="2"/>
      </rPr>
      <t>GHG emissions</t>
    </r>
    <r>
      <rPr>
        <sz val="11"/>
        <color theme="1"/>
        <rFont val="Century Gothic"/>
        <family val="2"/>
      </rPr>
      <t xml:space="preserve">
GHG emissions intensity for Scope 1, 2 and 3, expressed as metric tonnes of CO</t>
    </r>
    <r>
      <rPr>
        <vertAlign val="superscript"/>
        <sz val="11"/>
        <color rgb="FF000000"/>
        <rFont val="Century Gothic"/>
        <family val="2"/>
      </rPr>
      <t xml:space="preserve">2 </t>
    </r>
    <r>
      <rPr>
        <sz val="11"/>
        <color rgb="FF000000"/>
        <rFont val="Century Gothic"/>
        <family val="2"/>
      </rPr>
      <t>equivalent per unit of physical or economic output.</t>
    </r>
  </si>
  <si>
    <t>E1.2</t>
  </si>
  <si>
    <r>
      <rPr>
        <b/>
        <sz val="11"/>
        <color theme="1"/>
        <rFont val="Century Gothic"/>
        <family val="2"/>
      </rPr>
      <t>Energy mix</t>
    </r>
    <r>
      <rPr>
        <sz val="11"/>
        <color theme="1"/>
        <rFont val="Century Gothic"/>
        <family val="2"/>
      </rPr>
      <t xml:space="preserve">
Total energy use and share of energy usage by generation type noting use of energy from renewable non-fossil sources, (namely wind, solar (solar thermal and solar photovoltaic) and geothermal energy, ambient energy, tide, wave and other ocean energy, hydropower, biomass, landfill gas, sewage treatment plant gas, and biogas).</t>
    </r>
  </si>
  <si>
    <t>See: Climate Report &gt; Group metrics and targets &gt; Group GHG emissions, pg 41</t>
  </si>
  <si>
    <t>E1.3</t>
  </si>
  <si>
    <r>
      <rPr>
        <b/>
        <sz val="11"/>
        <color theme="1"/>
        <rFont val="Century Gothic"/>
        <family val="2"/>
      </rPr>
      <t>Science-based targets</t>
    </r>
    <r>
      <rPr>
        <sz val="11"/>
        <color theme="1"/>
        <rFont val="Century Gothic"/>
        <family val="2"/>
      </rPr>
      <t xml:space="preserve">
Define and report progress against time-bound short-, medium-, and long-term science-based GHG emissions targets that are in line with the goals of the Paris Agreement and Glasgow Climate Pact. This includes reducing global carbon dioxide emissions by 45% by 2030 relative to the 2010 level, and to net zero around mid-century, based on the best available scientific knowledge and equity, taking into account common but differentiated responsibilities and respective capabilities, and in the context of sustainable development and efforts to eradicate poverty. Science-based emissions reduction targets should be informed by recognised scientific methodologies and verified through approved processes; they should (as an absolute minimum) be consistent with relevant host country/ies’ Nationally Determined Contribution.</t>
    </r>
  </si>
  <si>
    <t>E1.4a</t>
  </si>
  <si>
    <r>
      <rPr>
        <b/>
        <sz val="11"/>
        <color rgb="FF000000"/>
        <rFont val="Century Gothic"/>
        <family val="2"/>
      </rPr>
      <t xml:space="preserve">Just transition
</t>
    </r>
    <r>
      <rPr>
        <sz val="11"/>
        <color rgb="FF000000"/>
        <rFont val="Century Gothic"/>
        <family val="2"/>
      </rPr>
      <t xml:space="preserve">Existence and nature of a ‘transition plan’ that commits to stakeholder engagement with affected workers and communities </t>
    </r>
  </si>
  <si>
    <t>E1.4b</t>
  </si>
  <si>
    <r>
      <rPr>
        <b/>
        <sz val="11"/>
        <color theme="1"/>
        <rFont val="Century Gothic"/>
        <family val="2"/>
      </rPr>
      <t>Just transition</t>
    </r>
    <r>
      <rPr>
        <sz val="11"/>
        <color theme="1"/>
        <rFont val="Century Gothic"/>
        <family val="2"/>
      </rPr>
      <t xml:space="preserve">
Number of workers in the past year recruited, retrained, retrenched, and/or compensated due to implementation of the decarbonisation plan.</t>
    </r>
  </si>
  <si>
    <t>E1.4c</t>
  </si>
  <si>
    <r>
      <rPr>
        <b/>
        <sz val="11"/>
        <color theme="1"/>
        <rFont val="Century Gothic"/>
        <family val="2"/>
      </rPr>
      <t>Just transition</t>
    </r>
    <r>
      <rPr>
        <sz val="11"/>
        <color theme="1"/>
        <rFont val="Century Gothic"/>
        <family val="2"/>
      </rPr>
      <t xml:space="preserve">
Number of engagements undertaken with affected parties by group and geography.</t>
    </r>
  </si>
  <si>
    <t>E1.4d</t>
  </si>
  <si>
    <r>
      <rPr>
        <b/>
        <sz val="11"/>
        <color theme="1"/>
        <rFont val="Century Gothic"/>
        <family val="2"/>
      </rPr>
      <t>Just transition</t>
    </r>
    <r>
      <rPr>
        <sz val="11"/>
        <color theme="1"/>
        <rFont val="Century Gothic"/>
        <family val="2"/>
      </rPr>
      <t xml:space="preserve">
Nature of climate-related lobbying activities, and those of relevant associations and membership groups, and their alignment with the objectives of the Paris Agreement and Glasgow Climate Pact.</t>
    </r>
  </si>
  <si>
    <t>E1.4e</t>
  </si>
  <si>
    <r>
      <rPr>
        <b/>
        <sz val="11"/>
        <color theme="1"/>
        <rFont val="Century Gothic"/>
        <family val="2"/>
      </rPr>
      <t>Just transition</t>
    </r>
    <r>
      <rPr>
        <sz val="11"/>
        <color theme="1"/>
        <rFont val="Century Gothic"/>
        <family val="2"/>
      </rPr>
      <t xml:space="preserve">
Nature of provision for delivery of the transition plan within executive remuneration.</t>
    </r>
  </si>
  <si>
    <t>E1.4f</t>
  </si>
  <si>
    <r>
      <rPr>
        <b/>
        <sz val="11"/>
        <color theme="1"/>
        <rFont val="Century Gothic"/>
        <family val="2"/>
      </rPr>
      <t>Just transition</t>
    </r>
    <r>
      <rPr>
        <sz val="11"/>
        <color theme="1"/>
        <rFont val="Century Gothic"/>
        <family val="2"/>
      </rPr>
      <t xml:space="preserve">
Nature of provision for impacts on workers and communities within climate scenario plans.</t>
    </r>
  </si>
  <si>
    <t>E1.4g</t>
  </si>
  <si>
    <r>
      <rPr>
        <b/>
        <sz val="11"/>
        <color theme="1"/>
        <rFont val="Century Gothic"/>
        <family val="2"/>
      </rPr>
      <t>Just transition</t>
    </r>
    <r>
      <rPr>
        <sz val="11"/>
        <color theme="1"/>
        <rFont val="Century Gothic"/>
        <family val="2"/>
      </rPr>
      <t xml:space="preserve">
Amount of capital and expenditure deployed on direct and indirect climate adaptation and climate mitigation efforts.</t>
    </r>
  </si>
  <si>
    <t>E2: Water Security</t>
  </si>
  <si>
    <t>E2.1a</t>
  </si>
  <si>
    <r>
      <rPr>
        <b/>
        <sz val="11"/>
        <color theme="1"/>
        <rFont val="Century Gothic"/>
        <family val="2"/>
      </rPr>
      <t>Water usage</t>
    </r>
    <r>
      <rPr>
        <sz val="11"/>
        <color theme="1"/>
        <rFont val="Century Gothic"/>
        <family val="2"/>
      </rPr>
      <t xml:space="preserve">
Total </t>
    </r>
    <r>
      <rPr>
        <sz val="11"/>
        <color rgb="FF000000"/>
        <rFont val="Century Gothic"/>
        <family val="2"/>
      </rPr>
      <t>water consumption from all areas, and from areas with water stress.</t>
    </r>
  </si>
  <si>
    <t>E2.1b</t>
  </si>
  <si>
    <r>
      <rPr>
        <b/>
        <sz val="11"/>
        <color theme="1"/>
        <rFont val="Century Gothic"/>
        <family val="2"/>
      </rPr>
      <t>Water usage</t>
    </r>
    <r>
      <rPr>
        <sz val="11"/>
        <color theme="1"/>
        <rFont val="Century Gothic"/>
        <family val="2"/>
      </rPr>
      <t xml:space="preserve">
Total </t>
    </r>
    <r>
      <rPr>
        <sz val="11"/>
        <color rgb="FF000000"/>
        <rFont val="Century Gothic"/>
        <family val="2"/>
      </rPr>
      <t>water withdrawal from all areas with water stress, with a breakdown by following sources if applicable: surface water, groundwater, seawater, produced water, third-party water.</t>
    </r>
  </si>
  <si>
    <t>E2.1c</t>
  </si>
  <si>
    <r>
      <rPr>
        <b/>
        <sz val="11"/>
        <color theme="1"/>
        <rFont val="Century Gothic"/>
        <family val="2"/>
      </rPr>
      <t>Water usage</t>
    </r>
    <r>
      <rPr>
        <sz val="11"/>
        <color theme="1"/>
        <rFont val="Century Gothic"/>
        <family val="2"/>
      </rPr>
      <t xml:space="preserve">
Freshwater consumption intensity: total freshwater use per material unit (e.g. sales revenue, unit of production, m2 of building, or other).</t>
    </r>
  </si>
  <si>
    <t>E3: Biodiversity and land use</t>
  </si>
  <si>
    <t>E3.1a</t>
  </si>
  <si>
    <r>
      <rPr>
        <b/>
        <sz val="11"/>
        <color theme="1"/>
        <rFont val="Century Gothic"/>
        <family val="2"/>
      </rPr>
      <t>Biodiversity footprint (ecosystems)</t>
    </r>
    <r>
      <rPr>
        <sz val="11"/>
        <color theme="1"/>
        <rFont val="Century Gothic"/>
        <family val="2"/>
      </rPr>
      <t xml:space="preserve">
Number and area of sites owned, leased, or managed in or adjacent to areas of high biodiversity value (Key Biodiversity Areas – KBAs), for operations (if applicable) and full supply chain (if material).</t>
    </r>
  </si>
  <si>
    <t>E3.1b</t>
  </si>
  <si>
    <r>
      <rPr>
        <b/>
        <sz val="11"/>
        <color theme="1"/>
        <rFont val="Century Gothic"/>
        <family val="2"/>
      </rPr>
      <t>Biodiversity footprint (ecosystems)</t>
    </r>
    <r>
      <rPr>
        <sz val="11"/>
        <color theme="1"/>
        <rFont val="Century Gothic"/>
        <family val="2"/>
      </rPr>
      <t xml:space="preserve">
Area of land used for the production of basic plant, animal or mineral commodities (e.g. the area of land used for forestry, agriculture or mining activities).</t>
    </r>
  </si>
  <si>
    <t>E3.1c</t>
  </si>
  <si>
    <r>
      <rPr>
        <b/>
        <sz val="11"/>
        <color theme="1"/>
        <rFont val="Century Gothic"/>
        <family val="2"/>
      </rPr>
      <t>Biodiversity footprint (ecosystems)</t>
    </r>
    <r>
      <rPr>
        <sz val="11"/>
        <color theme="1"/>
        <rFont val="Century Gothic"/>
        <family val="2"/>
      </rPr>
      <t xml:space="preserve">
Level of capital and expenditure deployed towards implementation of measures undertaken to manage positive impacts and avoid, minimise, restore/rehabilitate and/or offset negative impacts on biodiversity and ecosystems.</t>
    </r>
  </si>
  <si>
    <t>E3.1d</t>
  </si>
  <si>
    <r>
      <rPr>
        <b/>
        <sz val="11"/>
        <color theme="1"/>
        <rFont val="Century Gothic"/>
        <family val="2"/>
      </rPr>
      <t>Biodiversity footprint (ecosystems)</t>
    </r>
    <r>
      <rPr>
        <sz val="11"/>
        <color theme="1"/>
        <rFont val="Century Gothic"/>
        <family val="2"/>
      </rPr>
      <t xml:space="preserve">
Describe wherever material across the value chain mechanisms aimed at enhancing management of biodiversity and ecosystem impacts (such as policies, targets, certifications, and audits).</t>
    </r>
  </si>
  <si>
    <t>E3.1e</t>
  </si>
  <si>
    <r>
      <rPr>
        <b/>
        <sz val="11"/>
        <color theme="1"/>
        <rFont val="Century Gothic"/>
        <family val="2"/>
      </rPr>
      <t>Biodiversity footprint (ecosystems)</t>
    </r>
    <r>
      <rPr>
        <sz val="11"/>
        <color theme="1"/>
        <rFont val="Century Gothic"/>
        <family val="2"/>
      </rPr>
      <t xml:space="preserve">
Describe and report results of any processes aimed at identifying, assessing and/or managing the biodiversity footprint of the organisation, including for example: size and location of all habitat areas protected or restored, and whether the success of the restoration measure was or is approved by independent external professionals; and status of each area based on its condition at the close of the reporting period, noting the standards and methodologies used. </t>
    </r>
  </si>
  <si>
    <t>E4: Pollution and waste</t>
  </si>
  <si>
    <t>E4.1a</t>
  </si>
  <si>
    <r>
      <rPr>
        <b/>
        <sz val="11"/>
        <color theme="1"/>
        <rFont val="Century Gothic"/>
        <family val="2"/>
      </rPr>
      <t>Solid waste</t>
    </r>
    <r>
      <rPr>
        <sz val="11"/>
        <color theme="1"/>
        <rFont val="Century Gothic"/>
        <family val="2"/>
      </rPr>
      <t xml:space="preserve">
Total weight of waste generated (non-recycled), with a breakdown by composition of waste, noting % directed to disposal (including landfill and incineration), and % diverted from disposal (e.g. reuse, recycling, recovery).</t>
    </r>
  </si>
  <si>
    <t>E4.1b</t>
  </si>
  <si>
    <r>
      <rPr>
        <b/>
        <sz val="11"/>
        <color theme="1"/>
        <rFont val="Century Gothic"/>
        <family val="2"/>
      </rPr>
      <t>Solid waste</t>
    </r>
    <r>
      <rPr>
        <sz val="11"/>
        <color theme="1"/>
        <rFont val="Century Gothic"/>
        <family val="2"/>
      </rPr>
      <t xml:space="preserve">
Total weight of hazardous waste generated, noting % directed to disposal (including landfill and incineration), and % diverted from disposal (e.g. reuse, recycling, recovery).</t>
    </r>
  </si>
  <si>
    <t>E4.1c</t>
  </si>
  <si>
    <r>
      <rPr>
        <b/>
        <sz val="11"/>
        <color theme="1"/>
        <rFont val="Century Gothic"/>
        <family val="2"/>
      </rPr>
      <t>Solid waste</t>
    </r>
    <r>
      <rPr>
        <sz val="11"/>
        <color theme="1"/>
        <rFont val="Century Gothic"/>
        <family val="2"/>
      </rPr>
      <t xml:space="preserve">
Waste intensity: total waste per material unit (e.g. sales revenue, unit of production, or other).</t>
    </r>
  </si>
  <si>
    <t>E4.2</t>
  </si>
  <si>
    <r>
      <rPr>
        <b/>
        <sz val="11"/>
        <color theme="1"/>
        <rFont val="Century Gothic"/>
        <family val="2"/>
      </rPr>
      <t>Single use plastic</t>
    </r>
    <r>
      <rPr>
        <sz val="11"/>
        <color theme="1"/>
        <rFont val="Century Gothic"/>
        <family val="2"/>
      </rPr>
      <t xml:space="preserve">
Report wherever material along the value chain: estimated metric tonnes of single-use plastic consumed and share (%) of single-use plastic weight of total plastic weight.</t>
    </r>
  </si>
  <si>
    <t>E4.3a</t>
  </si>
  <si>
    <r>
      <rPr>
        <b/>
        <sz val="11"/>
        <color theme="1"/>
        <rFont val="Century Gothic"/>
        <family val="2"/>
      </rPr>
      <t>Atmospheric pollution</t>
    </r>
    <r>
      <rPr>
        <sz val="11"/>
        <color theme="1"/>
        <rFont val="Century Gothic"/>
        <family val="2"/>
      </rPr>
      <t xml:space="preserve">
Report wherever material along the value chain: nitrogen oxides (NOx), sulphur oxides (SOx), volatile organic compounds (VOC), persistent organic pollutants (POP), particulate matter, and other significant air emissions identified in relevant regulations.</t>
    </r>
  </si>
  <si>
    <t>E4.3b</t>
  </si>
  <si>
    <r>
      <rPr>
        <b/>
        <sz val="11"/>
        <color theme="1"/>
        <rFont val="Century Gothic"/>
        <family val="2"/>
      </rPr>
      <t>Atmospheric pollution</t>
    </r>
    <r>
      <rPr>
        <sz val="11"/>
        <color theme="1"/>
        <rFont val="Century Gothic"/>
        <family val="2"/>
      </rPr>
      <t xml:space="preserve">
Wherever possible estimate the proportion of specified emissions that occur in or adjacent to urban/densely populated areas.</t>
    </r>
  </si>
  <si>
    <t>E4.4</t>
  </si>
  <si>
    <r>
      <rPr>
        <b/>
        <sz val="11"/>
        <color theme="1"/>
        <rFont val="Century Gothic"/>
        <family val="2"/>
      </rPr>
      <t>Water pollution</t>
    </r>
    <r>
      <rPr>
        <sz val="11"/>
        <color theme="1"/>
        <rFont val="Century Gothic"/>
        <family val="2"/>
      </rPr>
      <t xml:space="preserve">
Total water discharge to all areas in megalitres, and list of priority substances of concern for which discharges are treated, including how these substances were defined, approach to setting discharge limits, and number of incidents of non-compliance with discharge limits.</t>
    </r>
  </si>
  <si>
    <t>E5: Supply chain and materials</t>
  </si>
  <si>
    <t>E5.1</t>
  </si>
  <si>
    <r>
      <rPr>
        <b/>
        <sz val="11"/>
        <color theme="1"/>
        <rFont val="Century Gothic"/>
        <family val="2"/>
      </rPr>
      <t>Supply chain (environmental)</t>
    </r>
    <r>
      <rPr>
        <sz val="11"/>
        <color theme="1"/>
        <rFont val="Century Gothic"/>
        <family val="2"/>
      </rPr>
      <t xml:space="preserve">
Report wherever material across the supply chain: mechanisms (e.g. supplier screening, and audits) to identify and address significant actual and potential negative environmental impacts, nature of these impacts, and measures to address these.</t>
    </r>
  </si>
  <si>
    <t>E5.2a</t>
  </si>
  <si>
    <r>
      <rPr>
        <b/>
        <sz val="11"/>
        <color theme="1"/>
        <rFont val="Century Gothic"/>
        <family val="2"/>
      </rPr>
      <t>Materials of concern</t>
    </r>
    <r>
      <rPr>
        <sz val="11"/>
        <color theme="1"/>
        <rFont val="Century Gothic"/>
        <family val="2"/>
      </rPr>
      <t xml:space="preserve">
Process to identify and manage emerging materials and chemicals of concern in products (materials of concern could include conflict minerals or recognised high impact raw materials such as palm oil).</t>
    </r>
  </si>
  <si>
    <t>E5.2b</t>
  </si>
  <si>
    <r>
      <rPr>
        <b/>
        <sz val="11"/>
        <color theme="1"/>
        <rFont val="Century Gothic"/>
        <family val="2"/>
      </rPr>
      <t>Materials of concern</t>
    </r>
    <r>
      <rPr>
        <sz val="11"/>
        <color theme="1"/>
        <rFont val="Century Gothic"/>
        <family val="2"/>
      </rPr>
      <t xml:space="preserve">
Percentage of materials identified in point 1 above that are covered by a sustainability certification standard or formalised sustainability management programme.</t>
    </r>
  </si>
  <si>
    <t>Scope 1, 2 and 3 carbon emissions for South Africa</t>
  </si>
  <si>
    <t>Metric tonnes of CO2e</t>
  </si>
  <si>
    <t>% Change</t>
  </si>
  <si>
    <t xml:space="preserve">Notes </t>
  </si>
  <si>
    <t>FY2019 
(base year)</t>
  </si>
  <si>
    <t>2025 v 2019</t>
  </si>
  <si>
    <t>2025 vs 2024</t>
  </si>
  <si>
    <t>Stationary fuel</t>
  </si>
  <si>
    <t>Fugitive gas</t>
  </si>
  <si>
    <t>Mobile fuel</t>
  </si>
  <si>
    <t>Onsite renewable</t>
  </si>
  <si>
    <t>-</t>
  </si>
  <si>
    <t>Total Scope 1</t>
  </si>
  <si>
    <t>Purchased non-renewable electricity</t>
  </si>
  <si>
    <t xml:space="preserve">Employee occupied </t>
  </si>
  <si>
    <t>Location-based</t>
  </si>
  <si>
    <t xml:space="preserve">Investment properties </t>
  </si>
  <si>
    <t>Total scope 2 Location-based</t>
  </si>
  <si>
    <t>Market-based</t>
  </si>
  <si>
    <t>Investment properties</t>
  </si>
  <si>
    <t xml:space="preserve">Total scope 2 Market-based </t>
  </si>
  <si>
    <t>Total scope 1 and 2 Market-based</t>
  </si>
  <si>
    <t>Downstream electricity</t>
  </si>
  <si>
    <t>Paper consumption</t>
  </si>
  <si>
    <t>Waste generation</t>
  </si>
  <si>
    <t>Waste recycling and compost</t>
  </si>
  <si>
    <t>Business travel</t>
  </si>
  <si>
    <t>Fuel and energy</t>
  </si>
  <si>
    <t>Total Scope 3</t>
  </si>
  <si>
    <t>Total Scope 1, 2 and 3</t>
  </si>
  <si>
    <t>Outside of Scope</t>
  </si>
  <si>
    <t>Grand total</t>
  </si>
  <si>
    <t>Scope 1 and 2 emissions per square metre (tCO₂/m²)</t>
  </si>
  <si>
    <t>Grand total emissions per square metre  (tCO₂/m²)</t>
  </si>
  <si>
    <t>Kilowatt hours excluding renewables per square metre (kWh/m²)</t>
  </si>
  <si>
    <t>Kilowatt hours including renewables per square metre (kWh/m²)</t>
  </si>
  <si>
    <t xml:space="preserve">	The reduction in stationary diesel driven was by Mutual Place and Old Mutual Property; partially offset by an increase at Mutualpark
2	Mobile diesel consumption increased at Old Mutual Insure in 2025
3	Reduction in purchased grid electricity by Old Mutual Property is due to increased investment in renewables; increased tenant space was allocated for Mutualpark and Mutual Place
4	Location based Scope 2 emissions reflect the average emissions intensity of grids on which consumption occurs, while market based Scope 2 emissions reflect the business decision to purchase renewables and are therefore lower than location based emissions
5 	Tenant consumption increased at Mutualpark, where landlord space was converted to tenant space; reporting was expanded to include well-to-tank emissions to conform to best practice. The return of employees to office also resulted in an increase in paper consumption. 
6 	Decreased waste emissions due to decreases in landfill disposal and recycling volumes
7 	Transmission and distribution losses and well-to-tank are combined into fuel and energy losses; emission factors were updated to account for the full fuel life cycle rather than reported separately. The comparatives have been restated to align with this basis
8 	Comprises fugitive gas refills and system maintenance, and bagasse emissions from renewable energy. OMP air conditioning filling and the procurement of Bagasse RECs caused an increase in our out of scopes emissions.</t>
  </si>
  <si>
    <t xml:space="preserve">Responsible Investment </t>
  </si>
  <si>
    <t>Assets under management, per asset manager</t>
  </si>
  <si>
    <t>Old Mutual Investment Group</t>
  </si>
  <si>
    <t>Futuregrowth</t>
  </si>
  <si>
    <t>Old Mutual Alternative Investments*</t>
  </si>
  <si>
    <t>Asset owner investment highlights</t>
  </si>
  <si>
    <t>Investment in renewable energy</t>
  </si>
  <si>
    <t>Investment in education</t>
  </si>
  <si>
    <t>Investment in affordable housing</t>
  </si>
  <si>
    <t>Investment in water and sanitation</t>
  </si>
  <si>
    <t>Assets under management invested in the green economy</t>
  </si>
  <si>
    <t>ESG integration</t>
  </si>
  <si>
    <t>Number of actively managed portfolios</t>
  </si>
  <si>
    <t>Number of  investment professionals</t>
  </si>
  <si>
    <t>Number of dedicated responsible investment professionals</t>
  </si>
  <si>
    <t>Active stewardship</t>
  </si>
  <si>
    <t>Company meetings at which we voted</t>
  </si>
  <si>
    <t>Resolutions voted on</t>
  </si>
  <si>
    <t xml:space="preserve">Resolutions voted against </t>
  </si>
  <si>
    <t>Number of company engagements</t>
  </si>
  <si>
    <t>Key ESG issues addressed in company engagements</t>
  </si>
  <si>
    <t xml:space="preserve">ESG-focused products </t>
  </si>
  <si>
    <t>OLD MUTUAL ESG EQUITY FUND</t>
  </si>
  <si>
    <t>Funds invested</t>
  </si>
  <si>
    <t>Greater exposure to high-rated ESG companies using proprietary ESG score</t>
  </si>
  <si>
    <t>Lower weighted average carbon intensity compared with benchmark XX tonnes CO2e/US$M sales</t>
  </si>
  <si>
    <t>Compared with benchmark’s XX tonnes CO2e/US$M sales</t>
  </si>
  <si>
    <t>261.9</t>
  </si>
  <si>
    <t>196.1</t>
  </si>
  <si>
    <t>MSCI ESG rating</t>
  </si>
  <si>
    <t>AA</t>
  </si>
  <si>
    <t>AAA</t>
  </si>
  <si>
    <t>OLD MUTUAL MSCI WORLD ESG LEADERS INDEX STRATEGY</t>
  </si>
  <si>
    <t>ESG quality score</t>
  </si>
  <si>
    <t>7.4/10</t>
  </si>
  <si>
    <t>7.9/10</t>
  </si>
  <si>
    <t>9.0/10</t>
  </si>
  <si>
    <t xml:space="preserve">Lower weighted average carbon intensity </t>
  </si>
  <si>
    <t>91.6</t>
  </si>
  <si>
    <t>105.42</t>
  </si>
  <si>
    <t>OLD MUTUAL MSCI EMERGING MARKETS ESG LEADERS INDEX STRATEGY</t>
  </si>
  <si>
    <t>7.0/10</t>
  </si>
  <si>
    <t>6.9/10</t>
  </si>
  <si>
    <t>7.2/10</t>
  </si>
  <si>
    <t>Lower weighted average carbon intensity compared with benchmark’s 311.1 tonnes CO2e/US$M sales</t>
  </si>
  <si>
    <t>320.9 t</t>
  </si>
  <si>
    <t>A</t>
  </si>
  <si>
    <t>OLD MUTUAL GLOBAL ESG ACTIVE FUND</t>
  </si>
  <si>
    <t>This fund was launched in November 2022. Therefore, full year data was only available from 2023.</t>
  </si>
  <si>
    <t>Reduction in carbon intensity relative to MSCI ACWI benchmark</t>
  </si>
  <si>
    <t>Percentage holdings in primary producers of fossil fuels</t>
  </si>
  <si>
    <t>9.1/10</t>
  </si>
  <si>
    <t>8.9/10</t>
  </si>
  <si>
    <t>Compared with the benchmark of XX tonnes CO2e/$m sales</t>
  </si>
  <si>
    <t xml:space="preserve">* Includes client commitments </t>
  </si>
  <si>
    <t>1. The 2024 Renewable energy investments number was restated to exclude third-party funds that were included in the published figure</t>
  </si>
  <si>
    <t>Employee profile</t>
  </si>
  <si>
    <t>Old Mutual Limited Headcount</t>
  </si>
  <si>
    <t>Notes</t>
  </si>
  <si>
    <t xml:space="preserve">Workforce </t>
  </si>
  <si>
    <t xml:space="preserve">Employees </t>
  </si>
  <si>
    <t xml:space="preserve">Contingent workers </t>
  </si>
  <si>
    <t>South Africa Headcount</t>
  </si>
  <si>
    <t>Old Mutual Africa Regions (OMAR) Headcount</t>
  </si>
  <si>
    <t xml:space="preserve">New hires </t>
  </si>
  <si>
    <t>New hires rate (Total rate of new employee hires during the reporting period)</t>
  </si>
  <si>
    <t>Not reported</t>
  </si>
  <si>
    <t xml:space="preserve">Workers who are not employees </t>
  </si>
  <si>
    <t>Workers who are not employees (the total number of workers who are not employees and whose work is controlled by the organisation)</t>
  </si>
  <si>
    <t xml:space="preserve">Turnover </t>
  </si>
  <si>
    <t xml:space="preserve">Non-sales turnover </t>
  </si>
  <si>
    <t>High potential turnover</t>
  </si>
  <si>
    <t xml:space="preserve">Overall turnover </t>
  </si>
  <si>
    <t>Employee engagement</t>
  </si>
  <si>
    <t>Employee engagement participation rate</t>
  </si>
  <si>
    <t xml:space="preserve">Not reported </t>
  </si>
  <si>
    <t>Employee engagement score</t>
  </si>
  <si>
    <t xml:space="preserve">Employment equity score </t>
  </si>
  <si>
    <t>Workforce diversity</t>
  </si>
  <si>
    <t>Current workforce diversity profile, including people with disabilities</t>
  </si>
  <si>
    <t>Top management</t>
  </si>
  <si>
    <t>Black top leadership</t>
  </si>
  <si>
    <t>Female top leadership (Female employees that are executive committee members and report directly to the CEO)</t>
  </si>
  <si>
    <t xml:space="preserve">Women in leadership (all female employees who are senior managers) </t>
  </si>
  <si>
    <t>Senior management</t>
  </si>
  <si>
    <t>Black senior manager</t>
  </si>
  <si>
    <t>Female senior manager (all female senior managers that do not report directly to the CEO)</t>
  </si>
  <si>
    <t>Age and tenure</t>
  </si>
  <si>
    <t>Employee average age</t>
  </si>
  <si>
    <t>Employee average tenure</t>
  </si>
  <si>
    <t>Training and development</t>
  </si>
  <si>
    <t>Skills development spend in South Africa</t>
  </si>
  <si>
    <t>Skills development spend in Old Mutual Africa Regions</t>
  </si>
  <si>
    <t>Investment in employee and leadership training</t>
  </si>
  <si>
    <t xml:space="preserve">Spend on youth talent development </t>
  </si>
  <si>
    <t>Total interns and trainees</t>
  </si>
  <si>
    <t>Total trainee advisors trained to date</t>
  </si>
  <si>
    <t xml:space="preserve">Number of learning interventions completed </t>
  </si>
  <si>
    <t xml:space="preserve">Average hours of training per year per employee </t>
  </si>
  <si>
    <t xml:space="preserve">Average hours </t>
  </si>
  <si>
    <t>Average training and development expenditure per full time employee</t>
  </si>
  <si>
    <t xml:space="preserve">Average spend </t>
  </si>
  <si>
    <t>Collective bargaining</t>
  </si>
  <si>
    <t>Old Mutual remains committed to safeguarding employees’ right to freedom of association, a principle rooted in International Labour organisation conventions and the labour laws applicable across our operating regions. Central to this commitment is fostering constructive collective bargaining practices and maintaining a stable employee relations climate that supports transparent engagement and mutually beneficial outcomes.
Collective bargaining continues to be a key mechanism through which employees can express their views on remuneration, benefits, working conditions, workplace safety, wellbeing initiatives and other employment-related matters. We support this by maintaining formal relationship agreements with our recognised social partners and by establishing structured engagement fora where consultation, negotiation and information-sharing on issues of mutual interest can take place.
Employees are introduced to our freedom of association principles as part of the onboarding experience, and recognised trade unions have regular opportunities throughout the year to engage with employees, including during scheduled recruitment and information sessions. Our Maadili Charter, along with the applicable collective agreements, further reinforces Old Mutual’s commitment to upholding and protecting employees’ rights to freely associate.</t>
  </si>
  <si>
    <t>Employees covered by bargaining agreements</t>
  </si>
  <si>
    <t>Percentage of employees covered by bargaining agreements</t>
  </si>
  <si>
    <t xml:space="preserve">Number of employees not covered by bargaining agreements </t>
  </si>
  <si>
    <t>Grievance process and reporting</t>
  </si>
  <si>
    <t xml:space="preserve">Grievance reporting </t>
  </si>
  <si>
    <t>Old Mutual maintains an accessible and transparent grievance process available to all employees. Individuals may raise concerns through the formal Human Capital grievance channel, typically facilitated by their line manager. For those who require anonymity or prefer not to disclose their identity, an independently managed anonymous tip‑off line remains in place and is available to both employees and external stakeholders. Upholding confidentiality throughout all grievance‑handling stages continues to be an important element of our approach.
We continue to strengthen awareness and capability across the organisation through Group-wide learning programmes that focus on unfair discrimination, harassment, bullying, and the principles of respectful workplace conduct. Complementing this is our suite of Employee Relations (ER) training sessions, which equip employees and leaders with practical guidance on fair and consistent management practices. These learning opportunities are offered throughout the year to ensure wide-reaching and ongoing access.
In the year ahead, we will implement enhanced digitised ER training modules. These digital resources will allow employees to access content on demand, revisit topics as needed, and navigate the ER handbook in a structured, user‑friendly format. Where specific areas of the business require deeper or more targeted support, we supplement Group-wide initiatives with tailored interventions to address unique needs.
Our dedication to equal opportunity and a workplace free from discrimination is reflected in our Employment Equity Policy and demonstrated through the actions and commitments outlined in our Employment Equity Plan.</t>
  </si>
  <si>
    <t xml:space="preserve">Grievance reporting in the current year </t>
  </si>
  <si>
    <t xml:space="preserve">Number of grievance reports received </t>
  </si>
  <si>
    <t>Number of allegations and confirmed incidents of discrimination incidents related to the 'Managing Unfair Discrimination in the Workplace Policy'</t>
  </si>
  <si>
    <t>29 complaints received
23 processed formally
6 processed informally</t>
  </si>
  <si>
    <t xml:space="preserve">36 complaints received 
21 processed formally
15 processed informally </t>
  </si>
  <si>
    <t xml:space="preserve">Company labour policy </t>
  </si>
  <si>
    <t>The Employee Relations (ER) Handbook is made accessible to all employees through formal training sessions and is also hosted on SharePoint, our central digital platform for organisational policies and resources. This ensures that employees can easily reference ER guidelines whenever needed. In addition, the Maadili Charter, the Policy on Gifts &amp; Outside Interests, and our Business Ethics standards form part of the annual mandatory learning curriculum. These learning modules are issued to all employees each year to reinforce consistent ethical conduct and strengthen awareness of expected behaviours across the organisation.</t>
  </si>
  <si>
    <t xml:space="preserve">Non-compliance reporting in the current year </t>
  </si>
  <si>
    <t xml:space="preserve">Non-compliance in relation to labour standards </t>
  </si>
  <si>
    <t>1. The 2024 number has been restated due to a refinement in the calculation methodology.</t>
  </si>
  <si>
    <t>Pay ratios</t>
  </si>
  <si>
    <t>Single-figure average  total guaranteed package (TGP) bottom 5%</t>
  </si>
  <si>
    <t>Single-figure average TGP top 5%</t>
  </si>
  <si>
    <t>Pay ratio TGP</t>
  </si>
  <si>
    <t>Single-figure average TR (total remuneration) bottom 5%</t>
  </si>
  <si>
    <t>Single-figure average TR top 5%</t>
  </si>
  <si>
    <t>Pay ratio TR</t>
  </si>
  <si>
    <t>Group Remuneration Scorecard</t>
  </si>
  <si>
    <t>Group scorecard for STI and DPA</t>
  </si>
  <si>
    <t xml:space="preserve">Environmental, Health and Safety (EHS) Management </t>
  </si>
  <si>
    <t xml:space="preserve">Old Mutual Limited has implemented an Occupational Health Programme that supports its commitment to responsible business practices and sustainable workforce wellbeing. In alignment with our Occupational Health and Safety (OHS) objectives, the programme applies a risk‑based approach to identifying, assessing, and managing health‑related risks across our operations. Through the implementation of appropriate control measures and proactive health management initiatives, we aim to enhance employee wellbeing, reduce health‑related disruptions, and contribute to long‑term organisational resilience and sustainability.
The Group OHS Office provides central governance through group‑wide policies, procedures, and protocols that ensure consistent management of occupational health risks. Annual OHS Policy attestations and internal audits are conducted to evaluate compliance, assess the maturity of the OHS Management System, and drive continuous improvement in alignment with legal and regulatory requirements.
Old Mutual Limited supports employee health through dedicated occupational health centres at major sites in Johannesburg, Cape Town, and Harare. These clinics provide primary health and wellness services; including injury‑on‑duty treatment, wellness screenings, ergonomic assessments, and family planning to promote early identification of health risks and reduce absenteeism.
At sites without on‑site clinics, employees are supported through trained first aiders and effective emergency response plans. This ensures consistent access to essential health services across the organisation’s footprint, reinforcing Old Mutual’s commitment to a safe, healthy, and resilient workforce.
</t>
  </si>
  <si>
    <t>OHS Incident reporting</t>
  </si>
  <si>
    <t>Total incidents reported*</t>
  </si>
  <si>
    <t xml:space="preserve">Number of major work stoppages in reporting year </t>
  </si>
  <si>
    <t xml:space="preserve">Number of fatalities </t>
  </si>
  <si>
    <t>*Injuries on duty increased by 15% during the reporting period, with slip, trip, and fall incidents remaining the most frequent contributors. Motor vehicle accidents were the second most common incident type and included one fatal road incident. In response, investigation capabilities have been strengthened to ensure that root causes are effectively identified and that appropriate corrective actions are implemented to prevent  recurrence.</t>
  </si>
  <si>
    <t>Board composition</t>
  </si>
  <si>
    <t>Demographics</t>
  </si>
  <si>
    <t>Non-South African</t>
  </si>
  <si>
    <t>White South Africa</t>
  </si>
  <si>
    <t>Black South African</t>
  </si>
  <si>
    <t>Target for black South African representation on the Board</t>
  </si>
  <si>
    <t>Achieved</t>
  </si>
  <si>
    <t>Not achieved</t>
  </si>
  <si>
    <t>Gender diversity</t>
  </si>
  <si>
    <t>Male</t>
  </si>
  <si>
    <t>Female</t>
  </si>
  <si>
    <t>Target for female representation on the Board</t>
  </si>
  <si>
    <t>Board member average age</t>
  </si>
  <si>
    <t xml:space="preserve">Average age </t>
  </si>
  <si>
    <t>Scheduled Board meeting attendance</t>
  </si>
  <si>
    <t>Scheduled meeting attendance</t>
  </si>
  <si>
    <t xml:space="preserve">Skills </t>
  </si>
  <si>
    <t>Number of Board members with recognised executive industry expertise in a particular field</t>
  </si>
  <si>
    <t>Risk management</t>
  </si>
  <si>
    <t>Finance and audit</t>
  </si>
  <si>
    <t>Actuarial</t>
  </si>
  <si>
    <t>Information technology</t>
  </si>
  <si>
    <t>Remuneration and performance management</t>
  </si>
  <si>
    <t>Sales and distribution</t>
  </si>
  <si>
    <t>Responsible Business</t>
  </si>
  <si>
    <t>Listed corporates</t>
  </si>
  <si>
    <t xml:space="preserve">Ethics </t>
  </si>
  <si>
    <t>Due diligence</t>
  </si>
  <si>
    <t>Number of potential relationships not proceeded</t>
  </si>
  <si>
    <t>Number of existing relationships were exited</t>
  </si>
  <si>
    <t>Number of existing relationships maintained with mitigating measures or restrictions applied</t>
  </si>
  <si>
    <t>Number of new relationships that proceeded with mitigating measures or restrictions applied</t>
  </si>
  <si>
    <t>Incidents of non-compliance (Preventing financial crime)</t>
  </si>
  <si>
    <t>Total actions taken in respect of financial crime-related incidents</t>
  </si>
  <si>
    <t>Financial crime-related employee dismissals</t>
  </si>
  <si>
    <t>Financial crime-related adviser disbarment</t>
  </si>
  <si>
    <t>Financial crime-related criminal cases lodged</t>
  </si>
  <si>
    <t>Financial crime-related broker/mandated agent cancelled contracts</t>
  </si>
  <si>
    <t>Number of protected actionable disclosures on group whistle-blower hotline</t>
  </si>
  <si>
    <t>Number of fraud incidents reported by employees (including proactive fraud detection)</t>
  </si>
  <si>
    <t>Total number of fraud incidents reported</t>
  </si>
  <si>
    <t>Number of breaches in Group ABC (anti-bribery and corruption) standards</t>
  </si>
  <si>
    <t>Old Mutual Limited</t>
  </si>
  <si>
    <t>Complaints ratio</t>
  </si>
  <si>
    <t>Net Promotor Score</t>
  </si>
  <si>
    <t>Number of active digital users</t>
  </si>
  <si>
    <t>Value of claims and benefits paid</t>
  </si>
  <si>
    <t>Total number of customers</t>
  </si>
  <si>
    <t>Old Mutual Life and Savings</t>
  </si>
  <si>
    <t>The Old Mutual Life and Savings cluster is a direct outcome of the redefined operating model to bring together four established businesses operating at scale in the South African business of Old Mutual: Mass and Foundation, Personal Finance, Wealth Management and Old Mutual Corporate. Together these businesses provide a durable platform for unlocking value and growth in South Africa</t>
  </si>
  <si>
    <t xml:space="preserve">Mass and Foundation </t>
  </si>
  <si>
    <t>Number of customers</t>
  </si>
  <si>
    <t>Responsible lending</t>
  </si>
  <si>
    <t>Old Mutual Corporate</t>
  </si>
  <si>
    <t>Personal Finance</t>
  </si>
  <si>
    <t>Wealth Management</t>
  </si>
  <si>
    <t>Old Mutual Banking</t>
  </si>
  <si>
    <t xml:space="preserve">OM Bank serves mass and middle-income South Africans, focusing on individuals earning between R8 000 and R80 000 per month. The offering focuses on clients who seek accessible, transparent and empathetic financial services. </t>
  </si>
  <si>
    <t xml:space="preserve">Bank </t>
  </si>
  <si>
    <t xml:space="preserve">Number of retail branches </t>
  </si>
  <si>
    <t>Old Mutual Insure</t>
  </si>
  <si>
    <t>Insure</t>
  </si>
  <si>
    <t>Number of policies</t>
  </si>
  <si>
    <t>Claims and benefits paid</t>
  </si>
  <si>
    <t>Old Mutual Investments</t>
  </si>
  <si>
    <t>Investments</t>
  </si>
  <si>
    <t>Number of institutional customers</t>
  </si>
  <si>
    <t xml:space="preserve">Assets under management </t>
  </si>
  <si>
    <t>Old Mutual Africa Regions</t>
  </si>
  <si>
    <t>OMAR</t>
  </si>
  <si>
    <t>Responsible lending to customers</t>
  </si>
  <si>
    <t xml:space="preserve">1. The prior year customer numbers have been restated to exclude China. </t>
  </si>
  <si>
    <t xml:space="preserve">2. The customer number represents the gross policy sales to customers and the prior year number was restated to include Two Mountains 
</t>
  </si>
  <si>
    <t>3. The customer number represents the gross policy sales to customers</t>
  </si>
  <si>
    <t>4. Represents gross policy sales to customers. This number includes Wealth Management’s customer base. Work will commence in 2026 to disaggregate the Wealth Management customer base from the total previously reported under Personal Finance, when the businesses were combined.</t>
  </si>
  <si>
    <t>5. Represents gross policy sales. This number indicates a best estimate for Wealth Management customers. Work will commence in 2026 to disaggregate the Wealth Management customer base from the total previously reported under Personal Finance, when the businesses were combined</t>
  </si>
  <si>
    <t>6. Represents the gross customer numbers who have signed up with OM Bank</t>
  </si>
  <si>
    <t>7. Leveraging existing footprint through Old Mutual Finance’s retail branches</t>
  </si>
  <si>
    <t>Number of retail branches</t>
  </si>
  <si>
    <t>Number of tied advisers</t>
  </si>
  <si>
    <t>Amount invested in intermediaries’ training and development</t>
  </si>
  <si>
    <t>Number of independent intermediaries</t>
  </si>
  <si>
    <t>Number of independent intermediaries*</t>
  </si>
  <si>
    <t>Number of tied advisers*</t>
  </si>
  <si>
    <t>R 53,509,412</t>
  </si>
  <si>
    <t>2023**</t>
  </si>
  <si>
    <t>2022**</t>
  </si>
  <si>
    <t>Number of independent brokers</t>
  </si>
  <si>
    <t>* Wealth management shares the same distribution channels of tied and independent intermediaries with Personal Finance</t>
  </si>
  <si>
    <t>** The 2022-2023 values for the training on intermediaries expenditure for the Wealth management business were combined with those reported in the Personal finance business in previous periods. However, the two businesses will be reported separately going forward.</t>
  </si>
  <si>
    <t>1. The 2024 number of tied advisers for Old Mutual Insure has been restated to reflect the inclusion of Alternative Solutions.</t>
  </si>
  <si>
    <t>Financial education and Inclusion</t>
  </si>
  <si>
    <t>Old Mutual Rewards</t>
  </si>
  <si>
    <t>Number of financial wellness activities completed</t>
  </si>
  <si>
    <t xml:space="preserve">Total number of OM Rewards members </t>
  </si>
  <si>
    <t>Number of people reached by financial education initiatives</t>
  </si>
  <si>
    <t>Old Mutual On The Money (OTM)</t>
  </si>
  <si>
    <t>Face-to-face reach</t>
  </si>
  <si>
    <t>Social media reach</t>
  </si>
  <si>
    <t>Total number of people reached via OTM</t>
  </si>
  <si>
    <t>Moneyversity+</t>
  </si>
  <si>
    <t>Number of engaged users</t>
  </si>
  <si>
    <t>Content views</t>
  </si>
  <si>
    <t>Average time engaging with activities and content per month (minutes)</t>
  </si>
  <si>
    <t xml:space="preserve">Vault22 </t>
  </si>
  <si>
    <t>Number of active users</t>
  </si>
  <si>
    <t>Number of registered users</t>
  </si>
  <si>
    <t>Number of linked accounts</t>
  </si>
  <si>
    <t>Financial Wellbeing Programme</t>
  </si>
  <si>
    <t>Number of people reached by  Financial Wellbeing Programme</t>
  </si>
  <si>
    <t>Entrepreneurship</t>
  </si>
  <si>
    <t xml:space="preserve">Masisizane </t>
  </si>
  <si>
    <t xml:space="preserve">Number of SMMEs reached </t>
  </si>
  <si>
    <t>Number of SMMEs funded since inception</t>
  </si>
  <si>
    <t>Amount disbursed by Masisizane Fund in the current year</t>
  </si>
  <si>
    <t>Amount disbursed by Masisizane Fund since inception</t>
  </si>
  <si>
    <t>Number of jobs created or retained by Masisizane Fund for the year</t>
  </si>
  <si>
    <t>Number of jobs facilitated since inception</t>
  </si>
  <si>
    <t>Vulnerable groups (%)</t>
  </si>
  <si>
    <t xml:space="preserve">Black distributors trust </t>
  </si>
  <si>
    <t>Loans disbursed</t>
  </si>
  <si>
    <t>Grants awarded</t>
  </si>
  <si>
    <t>Training &amp; development</t>
  </si>
  <si>
    <t>Old Mutual ESD Fund</t>
  </si>
  <si>
    <t>Number of deals approved</t>
  </si>
  <si>
    <t>Value of funds approved</t>
  </si>
  <si>
    <t>Debt and equity approved since 2019</t>
  </si>
  <si>
    <t>Number of jobs created permanent and temporary</t>
  </si>
  <si>
    <t>Number of jobs sustained</t>
  </si>
  <si>
    <t>Old Mutual ESD Fund total value approved by industry in 2025*</t>
  </si>
  <si>
    <t>Renewable energy</t>
  </si>
  <si>
    <t>Financial services</t>
  </si>
  <si>
    <t>Technology</t>
  </si>
  <si>
    <t>Animation and gaming</t>
  </si>
  <si>
    <t>Empowerment</t>
  </si>
  <si>
    <t>Logistics</t>
  </si>
  <si>
    <t>Sporting</t>
  </si>
  <si>
    <t>N/A</t>
  </si>
  <si>
    <t>SMME business lending</t>
  </si>
  <si>
    <t>Insurance and risk management</t>
  </si>
  <si>
    <t>Funeral services</t>
  </si>
  <si>
    <t>Construction</t>
  </si>
  <si>
    <t>Pet food</t>
  </si>
  <si>
    <t>Crypto currency</t>
  </si>
  <si>
    <t>ESD Fund beneficiary ownership</t>
  </si>
  <si>
    <t xml:space="preserve">% funding provided to businesses with 100% black ownership </t>
  </si>
  <si>
    <t xml:space="preserve">% funding provided to businesses with 51% ownership </t>
  </si>
  <si>
    <t xml:space="preserve">% funding provided to businesses with 51% black women ownership </t>
  </si>
  <si>
    <t>1. The increase in the Old Mutual Rewards and Moneyversity+ numbers was due to the OM Bank launch and Old Mutual Rewards incentives</t>
  </si>
  <si>
    <t>2. The Moneyversity platform was revamped to Moneyversity+, which resulted in an increase in traffic by users and content views.</t>
  </si>
  <si>
    <t>3. All disbursements for the year were made to existing clients. As no new clients received loan disbursements during this period, no new jobs were created.</t>
  </si>
  <si>
    <t>4. Disbursements were made to existing loans, grants and a limited number of new service providers during 2025. The Black Distributors Trust is currently in maintenance phase for 2025 and extending into 2026.</t>
  </si>
  <si>
    <t xml:space="preserve">5. The categories included in industries have expanded and some prior year numbers have been adjusted to align investment to current industry categorisation. </t>
  </si>
  <si>
    <t xml:space="preserve">Transformation in practice </t>
  </si>
  <si>
    <t>Element of B-BBEE scorecard</t>
  </si>
  <si>
    <t>2024*</t>
  </si>
  <si>
    <t>Equity ownership</t>
  </si>
  <si>
    <t>Management control</t>
  </si>
  <si>
    <t>Skills development</t>
  </si>
  <si>
    <t>Procurement and ESD</t>
  </si>
  <si>
    <t>Socio-economic development and consumer education</t>
  </si>
  <si>
    <t>Empowerment financing</t>
  </si>
  <si>
    <t>Access to financial services</t>
  </si>
  <si>
    <t>Additional Y.E.S points</t>
  </si>
  <si>
    <t>Total score</t>
  </si>
  <si>
    <t>Full score - converted</t>
  </si>
  <si>
    <t xml:space="preserve">Final B-BBEE status </t>
  </si>
  <si>
    <t xml:space="preserve">Level 1 contributor </t>
  </si>
  <si>
    <t>Bula Tsela share scheme</t>
  </si>
  <si>
    <t>The Bula Tsela transaction commenced by awarding 205.3 million Old Mutual Limited shares to the value of R2.1 billion, as follows:</t>
  </si>
  <si>
    <t>Retail Scheme</t>
  </si>
  <si>
    <t>Community Scheme</t>
  </si>
  <si>
    <t>Employee Scheme</t>
  </si>
  <si>
    <t>In line with Old Mutual’s objective of achieving broad based transformation, black members of the public and black owned entities were invited to apply for ordinary shares in the Retail Scheme. Share allocations were tilted towards qualifying black women and other broad based criteria. The Retail Scheme shares will be listed on a recognised black economic empowerment exchange in year five of the deal. The exchange has not been selected yet.</t>
  </si>
  <si>
    <t>The Community Scheme operates for the benefit of various qualifying black community beneficiaries, with the objective of supporting and expanding existing Old Mutual initiatives.</t>
  </si>
  <si>
    <t>All employees (including non-black South African employees and employees based outside South Africa) participated in the Bula Tsela Employee Share Ownership Plan Scheme in the initial award distribution. A disproportionate allocation of awards was made towards achieving our transformation objectives, specifically to black South African employees at lower job grade levels. More than 23 000 employees participated in the inaugural award.</t>
  </si>
  <si>
    <t xml:space="preserve">The Retail Scheme is owned by  36,564 South African individuals, small businesses, companies and groups, such as trusts and stokvels. 
</t>
  </si>
  <si>
    <t xml:space="preserve">The Community Scheme is a registered public benefit organisation and its beneficiaries are black youth and black owned SMMEs. </t>
  </si>
  <si>
    <t xml:space="preserve">•	Employees permanently employed within participating Old Mutual companies across all our regions were eligible to receive the inaugural share grant, regardless of their race, gender, geographic location or nationality; subsequent pro rata grants will be made to new black South African employees based in an eligible South African employer entity, subject to the availability of shares
•	Award tables allowed for a greater tilt towards women and junior role sizes, a deliberate measure used to ensure that real transformation is effected where intended
•	A portion of the award is fully funded (20%) by the employer company and the remaining portion (80%) is funded through a notional loan which will be repaid over the 10-year period by using a portion of dividends earned
•	The scheme is restricted for a period of 10 years with vesting taking place in year four (25%), year six (25%) and year eight (50%); there are no performance conditions linked to the award and vesting is only subject to continued employment
</t>
  </si>
  <si>
    <t>Retail Scheme**</t>
  </si>
  <si>
    <t>Value of new shares</t>
  </si>
  <si>
    <t>Number of shares (Millions)</t>
  </si>
  <si>
    <t>Community Scheme**</t>
  </si>
  <si>
    <t xml:space="preserve">Value of new shares  </t>
  </si>
  <si>
    <t>Employee Scheme**</t>
  </si>
  <si>
    <t>Employees within the scheme</t>
  </si>
  <si>
    <t>&gt;23000</t>
  </si>
  <si>
    <t>&gt;23 000</t>
  </si>
  <si>
    <t>*The B-BBEE verification period runs after the publication date of the reports. Therefore, the most updated results will be made available after the publication date in March 2026</t>
  </si>
  <si>
    <t>** The number of shares issued at inception have remained the same</t>
  </si>
  <si>
    <t>Education and skills development</t>
  </si>
  <si>
    <t xml:space="preserve">Old Mutual Education Trust </t>
  </si>
  <si>
    <t>Bursary spend</t>
  </si>
  <si>
    <t>Bursaries awarded</t>
  </si>
  <si>
    <t>Number of graduates since 2007</t>
  </si>
  <si>
    <t>Education Flagship Programme</t>
  </si>
  <si>
    <t>Number of Grade 1, 2 and 3 teachers trained</t>
  </si>
  <si>
    <t>Number of school leaders trained</t>
  </si>
  <si>
    <t>Cost per capita - Learner</t>
  </si>
  <si>
    <t xml:space="preserve">Cost per capita - Educator </t>
  </si>
  <si>
    <t xml:space="preserve">Learners reached </t>
  </si>
  <si>
    <t xml:space="preserve">Learning materials distributed </t>
  </si>
  <si>
    <t>Total people trained</t>
  </si>
  <si>
    <t>Employee volunteerism</t>
  </si>
  <si>
    <t>Employee volunteerism categories</t>
  </si>
  <si>
    <t>Total value of staff contributions since inception</t>
  </si>
  <si>
    <t>R31 129 974,50</t>
  </si>
  <si>
    <t>Number of contributors on the matched payroll giving programme</t>
  </si>
  <si>
    <t>Old Mutual matched payroll giving programme monthly contribution</t>
  </si>
  <si>
    <t>R98 092,92</t>
  </si>
  <si>
    <t>Old Mutual matched payroll giving programme employee donations</t>
  </si>
  <si>
    <t>R1 177 745,00</t>
  </si>
  <si>
    <t>Humanitarian and disaster support (HDS)</t>
  </si>
  <si>
    <t>Value of Humanitarian and disaster support initiatives</t>
  </si>
  <si>
    <t xml:space="preserve">People supported through disaster relief efforts </t>
  </si>
  <si>
    <t xml:space="preserve">Households supported through disaster relief efforts </t>
  </si>
  <si>
    <t>Number disaster events supported</t>
  </si>
  <si>
    <t>Supply chain management</t>
  </si>
  <si>
    <t>2023*</t>
  </si>
  <si>
    <t>2022*</t>
  </si>
  <si>
    <t xml:space="preserve">South African supplier SMME base </t>
  </si>
  <si>
    <t xml:space="preserve">Increase in SMME spend** </t>
  </si>
  <si>
    <t>Spend on black-owned businesses**</t>
  </si>
  <si>
    <t xml:space="preserve">Spend on black women-owned businesses* </t>
  </si>
  <si>
    <t>OMLACSA payment term for SMME suppliers</t>
  </si>
  <si>
    <t xml:space="preserve">7 days </t>
  </si>
  <si>
    <t>7 days</t>
  </si>
  <si>
    <t xml:space="preserve">* The 2022-2023 numbers were calculated based on the total OMLACSA (active and inactive) supplier base </t>
  </si>
  <si>
    <t xml:space="preserve">**The Old Mutual Limited B-BBEE verification is concluded after the annual reporting suite is published. Therefore, the spend related numbers are reported based on unaudited numbers in the current year and are restated in the following year using the audited numbers.  </t>
  </si>
  <si>
    <t xml:space="preserve">1. The 2024 percentage of number of SMMEs within our supplier base has been restated to align to a change in methodology to represent the number of active Old Mutual Limited suppliers within the reporting period.  </t>
  </si>
  <si>
    <t>Tax contributions</t>
  </si>
  <si>
    <t>OML Tax contribution</t>
  </si>
  <si>
    <t>Tax contribution</t>
  </si>
  <si>
    <t>Payroll tax</t>
  </si>
  <si>
    <t>Corporate tax</t>
  </si>
  <si>
    <t>Indirect tax</t>
  </si>
  <si>
    <t>Policyholder tax</t>
  </si>
  <si>
    <t>Property rates and taxes</t>
  </si>
  <si>
    <t>Dividends tax</t>
  </si>
  <si>
    <t>Tax borne by the Group by tax type</t>
  </si>
  <si>
    <t>Employee tax (PAYE)</t>
  </si>
  <si>
    <t>Policyholder tax (in life company)</t>
  </si>
  <si>
    <t>Tax collected on behalf of revenue authorities by tax type</t>
  </si>
  <si>
    <t>Stamp duty</t>
  </si>
  <si>
    <t>We collaborate in industry and sector initiatives, including:</t>
  </si>
  <si>
    <t>UN Global Compact</t>
  </si>
  <si>
    <t xml:space="preserve">Principles of Responsible Investments </t>
  </si>
  <si>
    <t>Net Zero Asset Owner Alliance</t>
  </si>
  <si>
    <t xml:space="preserve">Net Zero Asset Managers Initiative </t>
  </si>
  <si>
    <t>Carbon Disclosure Project</t>
  </si>
  <si>
    <t xml:space="preserve">National Business Initiative </t>
  </si>
  <si>
    <t xml:space="preserve">Code for Responsible Investing in South Africa </t>
  </si>
  <si>
    <t>Actuarial Society of South Africa</t>
  </si>
  <si>
    <t>Association for Savings for Investment South Africa</t>
  </si>
  <si>
    <t xml:space="preserve">Black Management Forum </t>
  </si>
  <si>
    <t>Business Leadership South Africa</t>
  </si>
  <si>
    <t xml:space="preserve">World Economic Forum </t>
  </si>
  <si>
    <t>African Insurance Organisation</t>
  </si>
  <si>
    <t xml:space="preserve">Climate Action 100+ </t>
  </si>
  <si>
    <t>Policies and frameworks</t>
  </si>
  <si>
    <t>Maadili Charter (code of ethics)</t>
  </si>
  <si>
    <t>The Old Mutual Group believes an ethical culture is an important part of doing business responsibly. Creating this culture is a collective effort between the Board, management, employees and contractors. The Maadili Charter was adopted in 2018 as a code of ethics to guide the Group's behaviour and conduct. The Charter outlines the Group's values, policies and standards that underpin the Group's approach to ethical conduct. The policy details ethics issues such as treating customers fairly, conflicts of interest, discrimination, harassment, freedom of association, collective bargaining, financial crime, anti-money laundering, bribery, social media conduct and transparency.
Last review: January 2024</t>
  </si>
  <si>
    <t xml:space="preserve">Integrated Occupational Health and Safety Policy Statement </t>
  </si>
  <si>
    <t>Old Mutual recognises that the prevention of harm and the provision of safe and healthy working conditions are paramount to protecting the wellbeing of employees, contractors, tenants, service providers, clients and visitors. The Group is committed to applying best practice in occupational health and safety management across all countries, segments and business units, ensuring compliance with applicable laws, regulations and standards in each jurisdiction in which we operate. Our approach focuses on proactively identifying hazards and implementing a hierarchy of controls to reduce risks associated with all business activities, supported by clear, measurable and time bound OHS objectives embedded in key performance indicators for policy compliance enablers. We promote a culture of consultation and collaboration through active engagement with management, employees and their representatives, and maintain documented OHS policies and systems that are implemented, communicated and made accessible to all relevant stakeholders. The policy extends to outsourced and third party processes to ensure consistent standards of safety, with regular monitoring, reporting and review of OHS performance and targets at appropriate governance forums. OHS objectives and the effectiveness of the policy are reviewed annually to drive continual improvement, with the policy itself reviewed biennially in consultation with employee OHS representatives to ensure ongoing relevance and effectiveness.
Last review: November 2025</t>
  </si>
  <si>
    <t>Procurement Policy</t>
  </si>
  <si>
    <t>The Old Mutual Group believes that all procurement must happen within the ethical guidelines stipulated in the Maadili Charter. This policy sets out key principles for procurement to ensure the proficient sourcing of goods and services of high quality at a fair price by applying ethical procurement techniques and strategies that encourage social equity in preferential procurement, ensure fairness and transparency, achieve the best value for money through competitiveness and cost effectiveness, leverage expertise in procurement agreement negotiations and supplier management and minimise risk exposure. The policy applies to the Old Mutual Group.
Last review: March 2024</t>
  </si>
  <si>
    <t>Financial Crime Risk Policy</t>
  </si>
  <si>
    <t>The policy details Old Mutual's Group-wide principles for managing financial crime risk, including bribery and corruption risk. The policy applies to Old Mutual Group and all its subsidiaries where Old Mutual, as a shareholder, has effective management control. 
Last review: September 2024</t>
  </si>
  <si>
    <t xml:space="preserve">Employment Relations Handbook </t>
  </si>
  <si>
    <t>This applies to Old Mutual Group and all local and international subsidiaries where Old Mutual has management control. The handbook covers issues applicable to all Group employees, including part-time, fixed-term and temporary employees and contractors. 
Last review: August 2022</t>
  </si>
  <si>
    <t>Information Technology Risk Policy</t>
  </si>
  <si>
    <t>Its objective is to set the OML Group-wide requirements to protect against risks that arise from the use of information technology. It is aligned to the latest version of industry standards adapted to the OML context, including ISO 20000, NIST CSF, CSA CCM, ITIL and COBIT as well as key applicable laws and regulations such as the Protection of Personal Information Act (POPIA), the Cyber Crimes Acts and the draft IT Risk Management Joint Standard from the regulator. Information Technology risk is the risk of loss due to inadequate or inefficient information security, failure of systems and/or related processes. This Policy is applicable to OML and all subsidiaries that form part of the OML Group who provide financial products and / or render financial services, whereby Old Mutual as shareholder has effective management control.
Last Review: September 2024</t>
  </si>
  <si>
    <t>Conflict of Interest and Gifts Policy</t>
  </si>
  <si>
    <t>This policy applies to all Old Mutual Group permanent and temporary employees, officers, advisers and contractors. It provides a framework to prevent conflicts of interest as far as reasonably possible. Should a conflict arise, the policy provides guidance to deal with this ethically and avoid future risk. 
Last review: November 2022</t>
  </si>
  <si>
    <t>Anti-bribery and Corruption Standard</t>
  </si>
  <si>
    <t>This policy provides the principles and the mandatory minimum standards for managing anti-bribery and corruption risk across the Old Mutual Group. This standard applies to Old Mutual Group and all its subsidiaries where Old Mutual, as a shareholder, has effective management control. 
Last review: November 2024</t>
  </si>
  <si>
    <t>Market Conduct Risk Policy</t>
  </si>
  <si>
    <t>This policy sets out the Group-wide principles for managing conduct risk, defined as the risk arising from decisions or behaviours that may adversely impact fair customers or market integrity. The policy applies to the Old Mutual Group and all its subsidiaries that provide financial products or render financial services, where Old Mutual, as a shareholder, has effective management control. 
Last review: September 2024</t>
  </si>
  <si>
    <t>Enterprise Risk Management Policy</t>
  </si>
  <si>
    <t>This policy sets out the Group-wide principles for enterprise risk management (ERM), including the management, escalation and reporting of all material risks to the business's strategy and objectives, risk events and risk policy breaches. The policy applies to the Old Mutual Group and all its subsidiaries that provide financial products or render financial services, where Old Mutual, as a shareholder, has effective management control. 
Last review: September 2024</t>
  </si>
  <si>
    <t>Asset Owner Responsible Investment Policy</t>
  </si>
  <si>
    <t>This policy sets out Old Mutual Life Assurance Company (South Africa) Limited as an Asset Owner's commitment and approach to incorporating environmental, social and governance factors into its long-term investment and active ownership decisions. The policy draws on industry best practice, relevant legislation and regulations, as well as global frameworks such as United Nations Sustainable Development Goals (UN SDGs) and the United Nations Global Compact (UNGC). 
Last review: September 2025</t>
  </si>
  <si>
    <t>Protected Disclosure Procedures (whistleblowing arrangements)</t>
  </si>
  <si>
    <t>This policy sets out the Old Mutual Group-wide requirements for establishing and maintaining whistleblowing arrangements. The policy is applicable to the Old Mutual Group and all its subsidiaries where Old Mutual, as a shareholder, has effective management control.
Last review: November 2025</t>
  </si>
  <si>
    <t>Transformation Policy</t>
  </si>
  <si>
    <t>This policy sets out the Old Mutual Group-wide principles for the effective management and monitoring of transformation initiatives and objectives across the Group. The policy is applicable to Old Mutual Group and all subsidiaries that form part of the Group, where Old Mutual is a shareholder has effective management control. 
Last review: February 2023</t>
  </si>
  <si>
    <t>OML Information Security Risk Policy</t>
  </si>
  <si>
    <t>Old Mutual recognises that effective management of information security risk is fundamental to protecting customer privacy, safeguarding confidential and proprietary information, and maintaining the resilience of its operations. The Group’s Information Security Risk Policy establishes Group wide requirements to manage risks to the confidentiality, integrity and availability of information and technology assets, whether electronic or physical, in line with its enterprise risk management framework. Aligned to internationally recognised standards, including the National Institute of Standards and Technology (NIST) Cybersecurity Framework and Cloud Security Alliance, the policy supports the prevention, detection and response to cyber and information security threats that could result in unauthorised access, data breaches, service disruption, or financial and reputational harm. Oversight of information security risks is embedded within the Group’s governance and risk management structures, with defined roles, controls and monitoring mechanisms applied consistently across business units and third party arrangements. This approach supports compliance with applicable data protection and privacy laws and enables transparent disclosure of how information security risks are identified, managed and reviewed.
Last review: September 2024</t>
  </si>
  <si>
    <t xml:space="preserve">See: Sustainability Report &gt; Responsible investment, pg 30-32
See: Climate Report &gt; Strategy, pg 33-37
See: Responsible Investment Report, pg 38-68 </t>
  </si>
  <si>
    <t xml:space="preserve">See: Sustainability Report &gt; Responsible investment, pg 35-39
See: Climate Report &gt; Strategy &gt; Asset manager integration, pg 36-37 
See: Climate Report &gt; Strategy &gt; Old Mutual Africa Regions, pg 38
See: Responsible Investment Report, pg 42 </t>
  </si>
  <si>
    <t>See: Remuneration Report &gt; Remuneration Policy, pg 10-24</t>
  </si>
  <si>
    <t xml:space="preserve">See: Corporate Governance Report &gt; The Board and our stakeholders, pg 23
</t>
  </si>
  <si>
    <t xml:space="preserve">See: Climate Report &gt; Group metrics and targets &gt; Group GHG emissions, pg 40-42
</t>
  </si>
  <si>
    <t>See: Responsible Investment Report, pg 42-45</t>
  </si>
  <si>
    <t>See: Responsible Investment Report, pg 62-67</t>
  </si>
  <si>
    <t>See: Responsible Investment Report, pg 26-31</t>
  </si>
  <si>
    <t>See: Climate Report &gt; Group GHG emissions, pg 41</t>
  </si>
  <si>
    <t>See: Climate Report &gt; Group metrics and targets &gt; Group carbon emission reduction initiatives, pg 42</t>
  </si>
  <si>
    <t>See: Climate Report &gt; Group metrics and targets &gt; Group carbon emission reduction initiatives, pg 40-42</t>
  </si>
  <si>
    <t>See: Climate Report &gt; Group metrics and targets &gt; Group GHG emissions, pg 40-41
See: Climate Report &gt; Group metrics and targets &gt; Group carbon emission reduction initiatives, pg 42</t>
  </si>
  <si>
    <t>See: Integrated Report &gt; About our report, pg 2
See: Integrated Report &gt;  Overview of our material matters, pg 32-33</t>
  </si>
  <si>
    <t>See: Integrated Report &gt; Our stakeholders and value creation, pg 23-24</t>
  </si>
  <si>
    <t>See: Climate Report &gt; Group metrics and targets &gt; Group GHG emissions, pg 40-42
See: Climate Report &gt; Group metrics and targets &gt; Group carbon emission reduction initiatives, pg 42</t>
  </si>
  <si>
    <t>See: Sustainability Report &gt; Sustainable business practices &gt; Engaged employees, pg 42</t>
  </si>
  <si>
    <t>See: Sustainability Report &gt; Sustainable business practices &gt; Engaged employees pg 45</t>
  </si>
  <si>
    <t>See: Sustainability Report &gt; Sustainable business practices &gt; Engaged employees, pg 44-45</t>
  </si>
  <si>
    <t>See: Integrated Report &gt; Overview of our business, pg 9
See: Integrated Report &gt; Our stakeholders, pg 26
See: Sustainability Report &gt; Overview of our business, pg 6
See: Sustainability Report &gt; Sustainable business practices &gt; Engaged employees, pg 42</t>
  </si>
  <si>
    <t>GRI 206: Anti-competitive Behaviour 2016</t>
  </si>
  <si>
    <t>Legal actions for anti-competitive behaviour, anti-trust, and monopoly practices</t>
  </si>
  <si>
    <t>Operations and suppliers at significant risk for incidents of child labour</t>
  </si>
  <si>
    <t>Operations and suppliers at significant risk for incidents of forced or compulsory labour</t>
  </si>
  <si>
    <t>GRI 417: Marketing and Labelling 2016</t>
  </si>
  <si>
    <t>Requirements for product and service information and labelling</t>
  </si>
  <si>
    <t>Incidents of non-compliance concerning product and service information and labelling</t>
  </si>
  <si>
    <t>See: Climate Report &gt; Overview of our business, pg 8</t>
  </si>
  <si>
    <t>1 January 2025 to 31 December 2025
See: Sustainability Report &gt; About our report, pg 1-2
See: Climate Report &gt; About our report, pg 1
See: Integrated Report &gt; About our report, pg 1</t>
  </si>
  <si>
    <t>See: Sustainability Report &gt; About our report, pg 1-2
See: Climate Report &gt; About our report, pg 1</t>
  </si>
  <si>
    <t>Old Mutual is a premium African financial services Group that offers a broad spectrum of financial solutions to retail and corporate customers across key market segments in 12 countries. 
See: Integrated Report &gt; Overview of our business &amp;Who we are pg 9-11
See: Climate Report &gt; Overview of our business &amp;Who we are pg 8-9
See: Sustainability Report &gt; Overview of our business &amp;Who we are, pg 6-7</t>
  </si>
  <si>
    <t>See: Corporate Governance Report &gt; Our Board, pg 7-8
See: Corporate Governance Report &gt; Composition, tenure and skills, pg 18-19</t>
  </si>
  <si>
    <t>See: Corporate Governance Report &gt; Composition, tenure and skills, pg 18-19
See: Corporate Governance Report &gt; Our Board Committees &gt; Corporate Governance and Nominations committee, pg  34-35</t>
  </si>
  <si>
    <t>See: Corporate Governance Report &gt; Our Board &gt; Leadership roles in the Group, pg 20</t>
  </si>
  <si>
    <t>See: Corporate Governance Report &gt; Board responsibilities, pg 10-16
See: Sustainability Report &gt; Governing sustainability at Old Mutual, pg 9-10</t>
  </si>
  <si>
    <t>See: Corporate Governance Report &gt; Our Board Committees &gt; Responsible Business committee, pg 39-40
See: Sustainability Report &gt; Governing sustainability at Old Mutual, pg 9-10</t>
  </si>
  <si>
    <t>See: Corporate Governance Report &gt; Who we are, our governance philosophy and organisational ethics, pg 4-5</t>
  </si>
  <si>
    <t>See: Corporate Governance Report &gt; Our Board &gt; Board effectiveness and training, pg 21</t>
  </si>
  <si>
    <t>See: Remuneration Report &gt; Remuneration policy, pg 10-11</t>
  </si>
  <si>
    <t>See: Remuneration Report &gt; Remuneration policy &gt; Fair and responsible pay principles and metrics, pg 23
See: Sustainability Report &gt; Sustainable business practices &gt; Engaged employees, pg 46</t>
  </si>
  <si>
    <t xml:space="preserve">See: Integrated Report &gt; Overview of our material matters, pg 32-33
</t>
  </si>
  <si>
    <t>Partial disclosure.
See: Climate Report &gt; Executive summary: Old Mutual’s response to climate change, pg 14
See Climate Report &gt; Group Physical and Transition risks, pg 28-29</t>
  </si>
  <si>
    <t>See: Sustainability Report &gt; Responsible investment, pg 36-39
See: Sustainability Report &gt; Social investment, pg 57-62
See: Climate Report &gt; Strategy &gt; Asset manager integration, pg 37-38
See: Climate Report &gt; Asset owner and asset manager metrics and targets &gt; Mutual Alternative Investments, pg 51</t>
  </si>
  <si>
    <t>See: Sustainability Report &gt; Responsible investment, pg 36-39
See: Sustainability Report &gt; Social investment, pg 57-63
See: Integrated Report &gt; Operating context, pg 32-40</t>
  </si>
  <si>
    <t>See: Integrated Report &gt; Tax transparency &gt; Tax philosophy, strategy, governance and approach to tax, pg 61-62</t>
  </si>
  <si>
    <t>See: Integrated Report &gt; Tax transparency &gt; Tax region, pg 60</t>
  </si>
  <si>
    <t>See: Integrated Report &gt; Tax transparency &gt; Tax philosophy, strategy, governance and approach to tax, pg 61</t>
  </si>
  <si>
    <t>See: Remuneration Report &gt; Remuneration Policy, pg 11</t>
  </si>
  <si>
    <t>See: 2024 Remuneration Report &gt; Remuneration Policy, pg 21</t>
  </si>
  <si>
    <t>See: Climate Report &gt; Asset owner and asset manager metrics and targets, pg 45-50</t>
  </si>
  <si>
    <t>See: Sustainability Report &gt; Sustainable business practices &gt; Enhancing supplier relationships, pg 49</t>
  </si>
  <si>
    <t>See: Corporate Governance Report &gt; Who we are, our governance philosophy and organisational ethics, pg 4-5
See: Sustainability Report &gt; Sustainable business practices &gt; Engaged employees, pg 43</t>
  </si>
  <si>
    <t>See: Sustainability Report &gt; Sustainable business practices &gt; Ensuring sound governance &gt; Ethical market conduct, pg 56</t>
  </si>
  <si>
    <t>See: Sustainability Report &gt; Sustainable Business practices &gt; Ensuring sound governance &gt; Ethical market conduct, pg 56</t>
  </si>
  <si>
    <t>See: Corporate Governance Report &gt; Who we are, our governance philosophy and organisational ethics, pg 4-5
See: Corporate Governance Report &gt; Board responsibilities, pg 15
See: Sustainability Report &gt; Sustainable business practices &gt; Ensuring sound governance &gt; Preventing financial crime, pg 53</t>
  </si>
  <si>
    <t>See: Corporate Governance Report &gt; Who we are, our governance philosophy and organisational ethics, pg 4-5
See: Sustainability Report &gt; Sustainable business practices &gt; Ensuring sound governance &gt; Preventing financial crime, pg 53</t>
  </si>
  <si>
    <t>See: Corporate Governance Report &gt; Who we are, our governance philosophy and organisational ethics, pg 5
See: Corporate Governance Report &gt; Board responsibilities. Pg 15
See: Sustainability Report &gt; Sustainable business practices &gt; Ensuring sound governance, pg 53</t>
  </si>
  <si>
    <t xml:space="preserve">See: Integrated Report &gt; Cluster performance &gt; Old Mutual Insure, pg 83
See: Sustainability Report &gt; Financial Wellness &gt; Financial inclusion and empowerment, pg 18 </t>
  </si>
  <si>
    <t xml:space="preserve">Organisations should describe how resilient their strategies are to climate-related risks and opportunities, taking into consideration a transition to a low-carbon economy consistent with a 2°C or lower scenario and, where relevant to the organisation, scenarios consistent with increased physical climate-related risks.26 organisations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costs) and financial position (e.g., assets, liabilities); and 
‒ the climate-related scenarios and associated time horizon(s) considered. </t>
  </si>
  <si>
    <t>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potentially arising in each time horizon (short, medium, and long term) that could have a material financial impact on the organisation; and 
‒ a description of the process(es) used to determine which risks and opportunities could have a material financial impact on the organisation. 
organisations should consider providing a description of their risks and opportunities by sector and/or geography, as appropriate. In describing climate-related issues.</t>
  </si>
  <si>
    <t>Organisations should provide their Scope 1 and Scope 2 GHG emissions independent of a materiality assessment, and, if appropriate, Scope 3 GHG emissions and the related risks. All organisations should consider disclosing Scope 3 GHG emissions. 
GHG emissions should be calculated in line with the GHG Protocol methodology to allow for aggregation and comparability across organisations and jurisdictions. As appropriate, organisations should consider providing related, generally accepted industry-specific GHG efficiency ratios.
GHG emissions and associated metrics should be provided for historical periods to allow for trend analysis. In addition, where not apparent, organisations should provide a description of the methodologies used to calculate or estimate the metrics.</t>
  </si>
  <si>
    <t>Organisations should describe their key climate-related targets such as those related to GHG emissions, water usage, energy usage, etc., in line with the cross-industry, climate 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 
‒ whether the target is absolute or intensity based; 
‒ time frames over which the target applies; 
‒ base year from which progress is measured; and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t>
  </si>
  <si>
    <t>Guidance for All Sectors
In describing the board’s oversight of climate-related issues, organisations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for addressing climate-related issues.</t>
  </si>
  <si>
    <t xml:space="preserve">See: Climate Report &gt; Risk management &gt; Applying our Group Risk Management Framework to climate change risk, pg  21
</t>
  </si>
  <si>
    <t>See: Climate Report &gt; Risk management &gt; Applying our Group Risk Management Framework to climate change risk, pg  21</t>
  </si>
  <si>
    <t>See: Corporate Governance Report &gt; Who we are, our governance philosophy and organisational ethics, pg 4-5
See: Sustainability Report &gt; Sustainable business practices &gt; Ensuring sound governance, pg 50-56</t>
  </si>
  <si>
    <t xml:space="preserve">See: Sustainability Report &gt; Sustainable business practices &gt; Ensuring sound governance, pg 50-56
</t>
  </si>
  <si>
    <t>See: Remuneration Report &gt; Remuneration policy, pg 10-24
See: Sustainability Report &gt; Suatainable business practices &gt; Engaging employees, pg 46</t>
  </si>
  <si>
    <t>See: Sustainability Report &gt; Overview of our business, pg 6
See: Integrated Report &gt; Overview of our business, pg 9
See: Climate Report &gt; Overview of our business, pg 8
See: Sustainability Report &gt; Engaging employees, pg 42</t>
  </si>
  <si>
    <t>See: Sustainability Report &gt; Sustainable business practices &gt; Engaging employees, pg 44-45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</si>
</sst>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R&quot;\ #,##0;[Red]&quot;R&quot;\ \-#,##0"/>
    <numFmt numFmtId="8" formatCode="&quot;R&quot;\ #,##0.00;[Red]&quot;R&quot;\ \-#,##0.00"/>
    <numFmt numFmtId="43" formatCode="_ * #,##0.00_ ;_ * \-#,##0.00_ ;_ * &quot;-&quot;??_ ;_ @_ "/>
    <numFmt numFmtId="164" formatCode="_-* #,##0.00_-;\-* #,##0.00_-;_-* &quot;-&quot;??_-;_-@_-"/>
    <numFmt numFmtId="165" formatCode="_(* #,##0.00_);_(* \(#,##0.00\);_(* &quot;-&quot;??_);_(@_)"/>
    <numFmt numFmtId="166" formatCode="#0;&quot;-&quot;#0;#0;_(@_)"/>
    <numFmt numFmtId="167" formatCode="#0_)%;\(#0\)%;&quot;—&quot;_)\%;_(@_)"/>
    <numFmt numFmtId="168" formatCode="#0.000;&quot;-&quot;#0.000;#0.000;_(@_)"/>
    <numFmt numFmtId="169" formatCode="#0.#######################;&quot;-&quot;#0.#######################;#0.#######################;_(@_)"/>
    <numFmt numFmtId="170" formatCode="#,##0;&quot;-&quot;#,##0;#,##0;_(@_)"/>
    <numFmt numFmtId="171" formatCode="#0_)%;\(#0\)%;#0_)%;_(@_)"/>
    <numFmt numFmtId="172" formatCode="&quot;$&quot;#,##0;&quot;-&quot;&quot;$&quot;#,##0;&quot;$&quot;#,##0;_(@_)"/>
    <numFmt numFmtId="173" formatCode="&quot;$&quot;* #,##0.00_);&quot;$&quot;* \(#,##0.00\);&quot;$&quot;* #,##0.00_);_(@_)"/>
    <numFmt numFmtId="174" formatCode="#,##0;\(#,##0\);&quot;–&quot;;_(@_)"/>
    <numFmt numFmtId="175" formatCode="#,##0;&quot;-&quot;#,##0;&quot;–&quot;;_(@_)"/>
    <numFmt numFmtId="176" formatCode="#0%_);\(#0%\);&quot;–&quot;\%_);_(@_)"/>
    <numFmt numFmtId="177" formatCode="_ * #,##0.0_ ;_ * \-#,##0.0_ ;_ * &quot;-&quot;??_ ;_ @_ "/>
    <numFmt numFmtId="178" formatCode="_ * #,##0_ ;_ * \-#,##0_ ;_ * &quot;-&quot;??_ ;_ @_ "/>
    <numFmt numFmtId="179" formatCode="0.0%"/>
    <numFmt numFmtId="180" formatCode="&quot;R&quot;\ #,##0"/>
    <numFmt numFmtId="181" formatCode="0.0"/>
    <numFmt numFmtId="182" formatCode="&quot;R&quot;\ #,##0.0"/>
    <numFmt numFmtId="183" formatCode="* #,##0;* \(#,##0\);* &quot;—&quot;;_(@_)"/>
    <numFmt numFmtId="184" formatCode="_ * #,##0.000_ ;_ * \-#,##0.000_ ;_ * &quot;-&quot;??_ ;_ @_ "/>
  </numFmts>
  <fonts count="54">
    <font>
      <sz val="10"/>
      <name val="Arial"/>
    </font>
    <font>
      <sz val="11"/>
      <color theme="1"/>
      <name val="Aptos Narrow"/>
      <family val="2"/>
      <scheme val="minor"/>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8"/>
      <color rgb="FF000000"/>
      <name val="Arial"/>
      <family val="2"/>
    </font>
    <font>
      <sz val="10"/>
      <name val="Arial"/>
      <family val="2"/>
    </font>
    <font>
      <sz val="10"/>
      <color rgb="FF000000"/>
      <name val=".century gothic"/>
    </font>
    <font>
      <b/>
      <sz val="10"/>
      <color rgb="FFEE2724"/>
      <name val=".century gothic"/>
    </font>
    <font>
      <sz val="10"/>
      <name val=".century gothic"/>
    </font>
    <font>
      <sz val="14"/>
      <color rgb="FF000000"/>
      <name val=".century gothic"/>
    </font>
    <font>
      <sz val="10"/>
      <color rgb="FF000000"/>
      <name val="Century Gothic"/>
      <family val="2"/>
    </font>
    <font>
      <sz val="11"/>
      <color rgb="FF000000"/>
      <name val="Century Gothic"/>
      <family val="2"/>
    </font>
    <font>
      <b/>
      <sz val="11"/>
      <color rgb="FF339966"/>
      <name val="Century Gothic"/>
      <family val="2"/>
    </font>
    <font>
      <sz val="10"/>
      <name val="Century Gothic"/>
      <family val="2"/>
    </font>
    <font>
      <b/>
      <sz val="11"/>
      <color rgb="FF000000"/>
      <name val="Century Gothic"/>
      <family val="2"/>
    </font>
    <font>
      <b/>
      <sz val="11"/>
      <color theme="0"/>
      <name val="Century Gothic"/>
      <family val="2"/>
    </font>
    <font>
      <sz val="11"/>
      <name val="Century Gothic"/>
      <family val="2"/>
    </font>
    <font>
      <b/>
      <sz val="11"/>
      <color rgb="FFFFFFFF"/>
      <name val="Century Gothic"/>
      <family val="2"/>
    </font>
    <font>
      <sz val="11"/>
      <color rgb="FFFF0000"/>
      <name val="Century Gothic"/>
      <family val="2"/>
    </font>
    <font>
      <u/>
      <sz val="9.5"/>
      <color theme="4"/>
      <name val="Aptos Display"/>
      <family val="2"/>
      <scheme val="major"/>
    </font>
    <font>
      <b/>
      <i/>
      <sz val="12"/>
      <color rgb="FF7D2084"/>
      <name val="Calibri"/>
      <family val="2"/>
    </font>
    <font>
      <sz val="10"/>
      <color rgb="FF348839"/>
      <name val="Arial"/>
      <family val="2"/>
    </font>
    <font>
      <b/>
      <sz val="14"/>
      <color rgb="FF000000"/>
      <name val="Arial"/>
      <family val="2"/>
    </font>
    <font>
      <b/>
      <u/>
      <sz val="20"/>
      <color rgb="FF000000"/>
      <name val="Arial"/>
      <family val="2"/>
    </font>
    <font>
      <b/>
      <i/>
      <sz val="18"/>
      <color rgb="FF000000"/>
      <name val="Arial"/>
      <family val="2"/>
    </font>
    <font>
      <b/>
      <sz val="9.5"/>
      <color theme="0"/>
      <name val="Aptos Narrow"/>
      <family val="2"/>
      <scheme val="minor"/>
    </font>
    <font>
      <sz val="9.5"/>
      <color rgb="FF4A4D4E"/>
      <name val="Aptos Display"/>
      <family val="2"/>
      <scheme val="major"/>
    </font>
    <font>
      <b/>
      <sz val="9.5"/>
      <name val="Aptos Narrow"/>
      <family val="2"/>
      <scheme val="minor"/>
    </font>
    <font>
      <sz val="11"/>
      <color theme="1"/>
      <name val="Century Gothic"/>
      <family val="2"/>
    </font>
    <font>
      <b/>
      <sz val="11"/>
      <color theme="1"/>
      <name val="Century Gothic"/>
      <family val="2"/>
    </font>
    <font>
      <u/>
      <sz val="11"/>
      <name val="Century Gothic"/>
      <family val="2"/>
    </font>
    <font>
      <b/>
      <sz val="11"/>
      <color rgb="FF00B050"/>
      <name val="Century Gothic"/>
      <family val="2"/>
    </font>
    <font>
      <u/>
      <sz val="10"/>
      <color theme="10"/>
      <name val="Arial"/>
      <family val="2"/>
    </font>
    <font>
      <u/>
      <sz val="11"/>
      <color theme="10"/>
      <name val="Century Gothic"/>
      <family val="2"/>
    </font>
    <font>
      <b/>
      <sz val="11"/>
      <name val="Century Gothic"/>
      <family val="2"/>
    </font>
    <font>
      <sz val="10"/>
      <color theme="1"/>
      <name val="Century Gothic"/>
      <family val="2"/>
    </font>
    <font>
      <sz val="8"/>
      <name val="Arial"/>
      <family val="2"/>
    </font>
    <font>
      <b/>
      <sz val="10"/>
      <color rgb="FF339966"/>
      <name val="Century Gothic"/>
      <family val="2"/>
    </font>
    <font>
      <b/>
      <sz val="10"/>
      <color theme="0"/>
      <name val="Century Gothic"/>
      <family val="2"/>
    </font>
    <font>
      <u/>
      <sz val="11"/>
      <color theme="10"/>
      <name val="Aptos Narrow"/>
      <family val="2"/>
      <scheme val="minor"/>
    </font>
    <font>
      <vertAlign val="superscript"/>
      <sz val="11"/>
      <color rgb="FF000000"/>
      <name val="Century Gothic"/>
      <family val="2"/>
    </font>
    <font>
      <b/>
      <sz val="11"/>
      <color rgb="FFFF0000"/>
      <name val="Century Gothic"/>
      <family val="2"/>
    </font>
    <font>
      <sz val="11"/>
      <color theme="9" tint="0.39997558519241921"/>
      <name val="Century Gothic"/>
      <family val="2"/>
    </font>
    <font>
      <sz val="11"/>
      <color theme="0"/>
      <name val="Century Gothic"/>
      <family val="2"/>
    </font>
    <font>
      <b/>
      <i/>
      <sz val="11"/>
      <color rgb="FFFF0000"/>
      <name val="Century Gothic"/>
      <family val="2"/>
    </font>
    <font>
      <sz val="11"/>
      <color theme="8"/>
      <name val="Century Gothic"/>
      <family val="2"/>
    </font>
    <font>
      <sz val="10"/>
      <color rgb="FFFF0000"/>
      <name val="Arial"/>
      <family val="2"/>
    </font>
    <font>
      <b/>
      <sz val="10"/>
      <name val="Arial"/>
      <family val="2"/>
    </font>
    <font>
      <b/>
      <sz val="20"/>
      <color rgb="FF339966"/>
      <name val="Century Gothic"/>
      <family val="2"/>
    </font>
    <font>
      <sz val="10"/>
      <color theme="1"/>
      <name val="Century Gothic"/>
      <family val="1"/>
    </font>
  </fonts>
  <fills count="15">
    <fill>
      <patternFill patternType="none"/>
    </fill>
    <fill>
      <patternFill patternType="gray125"/>
    </fill>
    <fill>
      <patternFill patternType="solid">
        <fgColor rgb="FF339966"/>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339966"/>
        <bgColor rgb="FF000000"/>
      </patternFill>
    </fill>
    <fill>
      <patternFill patternType="solid">
        <fgColor rgb="FFFFFFFF"/>
        <bgColor rgb="FF000000"/>
      </patternFill>
    </fill>
    <fill>
      <patternFill patternType="solid">
        <fgColor theme="2" tint="-0.499984740745262"/>
        <bgColor rgb="FF000000"/>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0"/>
        <bgColor rgb="FF000000"/>
      </patternFill>
    </fill>
    <fill>
      <patternFill patternType="solid">
        <fgColor rgb="FFFF0000"/>
        <bgColor indexed="64"/>
      </patternFill>
    </fill>
    <fill>
      <patternFill patternType="solid">
        <fgColor rgb="FFB5E6A2"/>
        <bgColor rgb="FF000000"/>
      </patternFill>
    </fill>
  </fills>
  <borders count="22">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diagonal/>
    </border>
    <border>
      <left/>
      <right/>
      <top/>
      <bottom style="hair">
        <color theme="3"/>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style="thin">
        <color indexed="64"/>
      </right>
      <top/>
      <bottom/>
      <diagonal/>
    </border>
    <border>
      <left/>
      <right/>
      <top style="thin">
        <color indexed="64"/>
      </top>
      <bottom style="thin">
        <color rgb="FF000000"/>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bottom style="thin">
        <color rgb="FF92D050"/>
      </bottom>
      <diagonal/>
    </border>
  </borders>
  <cellStyleXfs count="31">
    <xf numFmtId="0" fontId="0" fillId="0" borderId="0"/>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7" fillId="0" borderId="0" applyBorder="0">
      <alignment wrapText="1"/>
    </xf>
    <xf numFmtId="43" fontId="9" fillId="0" borderId="0" applyFont="0" applyFill="0" applyBorder="0" applyAlignment="0" applyProtection="0"/>
    <xf numFmtId="9" fontId="9" fillId="0" borderId="0" applyFont="0" applyFill="0" applyBorder="0" applyAlignment="0" applyProtection="0"/>
    <xf numFmtId="0" fontId="2" fillId="0" borderId="0"/>
    <xf numFmtId="0" fontId="23" fillId="6" borderId="6" applyNumberFormat="0" applyProtection="0">
      <alignment horizontal="center"/>
    </xf>
    <xf numFmtId="0" fontId="3" fillId="0" borderId="0" applyBorder="0">
      <alignment wrapText="1"/>
    </xf>
    <xf numFmtId="0" fontId="24" fillId="0" borderId="0" applyBorder="0">
      <alignment wrapText="1"/>
    </xf>
    <xf numFmtId="0" fontId="8" fillId="0" borderId="0" applyBorder="0">
      <alignment wrapText="1"/>
    </xf>
    <xf numFmtId="0" fontId="25" fillId="0" borderId="0" applyBorder="0">
      <alignment wrapText="1"/>
    </xf>
    <xf numFmtId="0" fontId="6" fillId="0" borderId="0" applyBorder="0">
      <alignment wrapText="1"/>
    </xf>
    <xf numFmtId="0" fontId="26" fillId="0" borderId="0" applyBorder="0">
      <alignment wrapText="1"/>
    </xf>
    <xf numFmtId="0" fontId="4" fillId="0" borderId="0" applyBorder="0">
      <alignment wrapText="1"/>
    </xf>
    <xf numFmtId="0" fontId="27" fillId="0" borderId="0" applyBorder="0">
      <alignment wrapText="1"/>
    </xf>
    <xf numFmtId="0" fontId="28" fillId="0" borderId="0" applyBorder="0">
      <alignment wrapText="1"/>
    </xf>
    <xf numFmtId="43" fontId="9" fillId="0" borderId="0" applyFont="0" applyFill="0" applyBorder="0" applyAlignment="0" applyProtection="0"/>
    <xf numFmtId="0" fontId="29" fillId="9" borderId="0" applyNumberFormat="0">
      <alignment vertical="top" wrapText="1"/>
    </xf>
    <xf numFmtId="179" fontId="30" fillId="8" borderId="12">
      <alignment vertical="top" wrapText="1"/>
    </xf>
    <xf numFmtId="9" fontId="2" fillId="0" borderId="0" applyFont="0" applyFill="0" applyBorder="0" applyAlignment="0" applyProtection="0"/>
    <xf numFmtId="0" fontId="31" fillId="10" borderId="12">
      <alignment horizontal="right" vertical="top" wrapText="1"/>
    </xf>
    <xf numFmtId="0" fontId="36" fillId="0" borderId="0" applyNumberFormat="0" applyFill="0" applyBorder="0" applyAlignment="0" applyProtection="0"/>
    <xf numFmtId="9" fontId="9"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cellStyleXfs>
  <cellXfs count="634">
    <xf numFmtId="0" fontId="0" fillId="0" borderId="0" xfId="0"/>
    <xf numFmtId="0" fontId="3" fillId="0" borderId="0" xfId="1">
      <alignment wrapText="1"/>
    </xf>
    <xf numFmtId="0" fontId="3" fillId="0" borderId="1" xfId="0" applyFont="1" applyBorder="1" applyAlignment="1">
      <alignment wrapText="1"/>
    </xf>
    <xf numFmtId="0" fontId="10" fillId="0" borderId="0" xfId="0" applyFont="1" applyAlignment="1">
      <alignment wrapText="1"/>
    </xf>
    <xf numFmtId="0" fontId="11" fillId="0" borderId="0" xfId="0" applyFont="1" applyAlignment="1">
      <alignment wrapText="1"/>
    </xf>
    <xf numFmtId="0" fontId="12" fillId="0" borderId="0" xfId="0" applyFont="1"/>
    <xf numFmtId="0" fontId="13" fillId="0" borderId="0" xfId="5" applyFont="1">
      <alignment wrapText="1"/>
    </xf>
    <xf numFmtId="0" fontId="16" fillId="0" borderId="0" xfId="0" applyFont="1" applyAlignment="1">
      <alignment wrapText="1"/>
    </xf>
    <xf numFmtId="0" fontId="15" fillId="0" borderId="0" xfId="0" applyFont="1" applyAlignment="1">
      <alignment horizontal="left" vertical="center" wrapText="1"/>
    </xf>
    <xf numFmtId="0" fontId="14" fillId="0" borderId="0" xfId="0" applyFont="1" applyAlignment="1">
      <alignment wrapText="1"/>
    </xf>
    <xf numFmtId="0" fontId="18" fillId="0" borderId="0" xfId="0" applyFont="1" applyAlignment="1">
      <alignment wrapText="1"/>
    </xf>
    <xf numFmtId="0" fontId="19" fillId="2" borderId="0" xfId="0" applyFont="1" applyFill="1" applyAlignment="1">
      <alignment wrapText="1"/>
    </xf>
    <xf numFmtId="0" fontId="15" fillId="0" borderId="0" xfId="0" applyFont="1" applyAlignment="1">
      <alignment wrapText="1"/>
    </xf>
    <xf numFmtId="0" fontId="20" fillId="0" borderId="0" xfId="0" applyFont="1"/>
    <xf numFmtId="0" fontId="21" fillId="2" borderId="0" xfId="0" applyFont="1" applyFill="1" applyAlignment="1">
      <alignment vertical="center" wrapText="1"/>
    </xf>
    <xf numFmtId="0" fontId="21" fillId="2" borderId="0" xfId="0" applyFont="1" applyFill="1" applyAlignment="1">
      <alignment wrapText="1"/>
    </xf>
    <xf numFmtId="0" fontId="20" fillId="0" borderId="0" xfId="0" applyFont="1" applyAlignment="1">
      <alignment vertical="top" wrapText="1"/>
    </xf>
    <xf numFmtId="0" fontId="20" fillId="0" borderId="0" xfId="0" applyFont="1" applyAlignment="1">
      <alignment vertical="top"/>
    </xf>
    <xf numFmtId="0" fontId="15" fillId="0" borderId="0" xfId="0" applyFont="1" applyAlignment="1">
      <alignment vertical="top" wrapText="1"/>
    </xf>
    <xf numFmtId="0" fontId="21" fillId="2" borderId="0" xfId="0" applyFont="1" applyFill="1" applyAlignment="1">
      <alignment vertical="top" wrapText="1"/>
    </xf>
    <xf numFmtId="0" fontId="15" fillId="0" borderId="0" xfId="1" applyFont="1">
      <alignment wrapText="1"/>
    </xf>
    <xf numFmtId="0" fontId="15" fillId="0" borderId="0" xfId="1" applyFont="1" applyAlignment="1">
      <alignment horizontal="left" vertical="top" wrapText="1"/>
    </xf>
    <xf numFmtId="0" fontId="21" fillId="2" borderId="0" xfId="0" applyFont="1" applyFill="1" applyAlignment="1">
      <alignment horizontal="left" vertical="top" wrapText="1"/>
    </xf>
    <xf numFmtId="0" fontId="20" fillId="0" borderId="0" xfId="0" applyFont="1" applyAlignment="1">
      <alignment horizontal="left" vertical="top"/>
    </xf>
    <xf numFmtId="0" fontId="0" fillId="0" borderId="0" xfId="0" applyAlignment="1">
      <alignment horizontal="left" vertical="top"/>
    </xf>
    <xf numFmtId="0" fontId="15" fillId="0" borderId="3" xfId="0" applyFont="1" applyBorder="1" applyAlignment="1">
      <alignment wrapText="1"/>
    </xf>
    <xf numFmtId="166" fontId="21" fillId="2" borderId="0" xfId="0" applyNumberFormat="1" applyFont="1" applyFill="1" applyAlignment="1">
      <alignment wrapText="1"/>
    </xf>
    <xf numFmtId="166" fontId="15" fillId="0" borderId="0" xfId="0" applyNumberFormat="1" applyFont="1" applyAlignment="1">
      <alignment wrapText="1"/>
    </xf>
    <xf numFmtId="0" fontId="21" fillId="2" borderId="1" xfId="0" applyFont="1" applyFill="1" applyBorder="1" applyAlignment="1">
      <alignment wrapText="1"/>
    </xf>
    <xf numFmtId="0" fontId="15" fillId="0" borderId="1" xfId="0" applyFont="1" applyBorder="1" applyAlignment="1">
      <alignment wrapText="1"/>
    </xf>
    <xf numFmtId="0" fontId="15" fillId="0" borderId="1" xfId="0" applyFont="1" applyBorder="1" applyAlignment="1">
      <alignment horizontal="right" wrapText="1"/>
    </xf>
    <xf numFmtId="0" fontId="3" fillId="0" borderId="1" xfId="0" applyFont="1" applyBorder="1" applyAlignment="1">
      <alignment horizontal="left" vertical="top" wrapText="1"/>
    </xf>
    <xf numFmtId="0" fontId="15" fillId="0" borderId="3" xfId="0" applyFont="1" applyBorder="1" applyAlignment="1">
      <alignment horizontal="left" vertical="top" wrapText="1"/>
    </xf>
    <xf numFmtId="0" fontId="21" fillId="2"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5" fillId="0" borderId="10" xfId="0" applyFont="1" applyBorder="1" applyAlignment="1">
      <alignment wrapText="1"/>
    </xf>
    <xf numFmtId="0" fontId="15" fillId="0" borderId="8" xfId="1" applyFont="1" applyBorder="1" applyAlignment="1">
      <alignment horizontal="left" vertical="top" wrapText="1"/>
    </xf>
    <xf numFmtId="0" fontId="15" fillId="0" borderId="8" xfId="1" applyFont="1" applyBorder="1">
      <alignment wrapText="1"/>
    </xf>
    <xf numFmtId="171" fontId="15" fillId="0" borderId="8" xfId="0" applyNumberFormat="1" applyFont="1" applyBorder="1" applyAlignment="1">
      <alignment wrapText="1"/>
    </xf>
    <xf numFmtId="166" fontId="15" fillId="0" borderId="8" xfId="0" applyNumberFormat="1" applyFont="1" applyBorder="1" applyAlignment="1">
      <alignment wrapText="1"/>
    </xf>
    <xf numFmtId="0" fontId="15" fillId="0" borderId="8" xfId="0" applyFont="1" applyBorder="1" applyAlignment="1">
      <alignment horizontal="left" vertical="top" wrapText="1"/>
    </xf>
    <xf numFmtId="0" fontId="15" fillId="0" borderId="8" xfId="0" applyFont="1" applyBorder="1" applyAlignment="1">
      <alignment wrapText="1"/>
    </xf>
    <xf numFmtId="0" fontId="15" fillId="0" borderId="9" xfId="1" applyFont="1" applyBorder="1" applyAlignment="1">
      <alignment horizontal="left" vertical="top" wrapText="1"/>
    </xf>
    <xf numFmtId="0" fontId="15" fillId="0" borderId="9" xfId="1" applyFont="1" applyBorder="1">
      <alignment wrapText="1"/>
    </xf>
    <xf numFmtId="6" fontId="15" fillId="0" borderId="9" xfId="1" applyNumberFormat="1" applyFont="1" applyBorder="1">
      <alignment wrapText="1"/>
    </xf>
    <xf numFmtId="166" fontId="15" fillId="4" borderId="8" xfId="0" applyNumberFormat="1" applyFont="1" applyFill="1" applyBorder="1" applyAlignment="1">
      <alignment horizontal="right" wrapText="1"/>
    </xf>
    <xf numFmtId="170" fontId="15" fillId="4" borderId="8" xfId="0" applyNumberFormat="1" applyFont="1" applyFill="1" applyBorder="1" applyAlignment="1">
      <alignment horizontal="right" wrapText="1"/>
    </xf>
    <xf numFmtId="170" fontId="15" fillId="3" borderId="8" xfId="0" applyNumberFormat="1" applyFont="1" applyFill="1" applyBorder="1" applyAlignment="1">
      <alignment horizontal="right" wrapText="1"/>
    </xf>
    <xf numFmtId="0" fontId="20" fillId="0" borderId="8" xfId="0" applyFont="1" applyBorder="1"/>
    <xf numFmtId="0" fontId="15" fillId="4" borderId="1" xfId="0" applyFont="1" applyFill="1" applyBorder="1" applyAlignment="1">
      <alignment horizontal="right" wrapText="1"/>
    </xf>
    <xf numFmtId="0" fontId="15" fillId="0" borderId="0" xfId="1" applyFont="1" applyBorder="1">
      <alignment wrapText="1"/>
    </xf>
    <xf numFmtId="166" fontId="15" fillId="0" borderId="9" xfId="0" applyNumberFormat="1" applyFont="1" applyBorder="1" applyAlignment="1">
      <alignment wrapText="1"/>
    </xf>
    <xf numFmtId="0" fontId="16" fillId="0" borderId="1" xfId="0" applyFont="1" applyBorder="1" applyAlignment="1">
      <alignment wrapText="1"/>
    </xf>
    <xf numFmtId="0" fontId="15" fillId="0" borderId="9" xfId="0" applyFont="1" applyBorder="1" applyAlignment="1">
      <alignment horizontal="left" vertical="top" wrapText="1"/>
    </xf>
    <xf numFmtId="0" fontId="15" fillId="0" borderId="9" xfId="0" applyFont="1" applyBorder="1" applyAlignment="1">
      <alignment wrapText="1"/>
    </xf>
    <xf numFmtId="172" fontId="15" fillId="4" borderId="9" xfId="0" applyNumberFormat="1" applyFont="1" applyFill="1" applyBorder="1" applyAlignment="1">
      <alignment horizontal="right" wrapText="1"/>
    </xf>
    <xf numFmtId="0" fontId="0" fillId="0" borderId="9" xfId="0" applyBorder="1"/>
    <xf numFmtId="172" fontId="15" fillId="4" borderId="10" xfId="0" applyNumberFormat="1" applyFont="1" applyFill="1" applyBorder="1" applyAlignment="1">
      <alignment horizontal="right" wrapText="1"/>
    </xf>
    <xf numFmtId="172" fontId="15" fillId="0" borderId="10" xfId="0" applyNumberFormat="1" applyFont="1" applyBorder="1" applyAlignment="1">
      <alignment horizontal="right" wrapText="1"/>
    </xf>
    <xf numFmtId="9" fontId="15" fillId="0" borderId="8" xfId="7" applyFont="1" applyBorder="1" applyAlignment="1">
      <alignment wrapText="1"/>
    </xf>
    <xf numFmtId="9" fontId="15" fillId="4" borderId="8" xfId="7" applyFont="1" applyFill="1" applyBorder="1" applyAlignment="1">
      <alignment horizontal="right" wrapText="1"/>
    </xf>
    <xf numFmtId="0" fontId="15" fillId="4" borderId="8" xfId="0" applyFont="1" applyFill="1" applyBorder="1" applyAlignment="1">
      <alignment horizontal="right" wrapText="1"/>
    </xf>
    <xf numFmtId="169" fontId="15" fillId="0" borderId="8" xfId="0" applyNumberFormat="1" applyFont="1" applyBorder="1" applyAlignment="1">
      <alignment wrapText="1"/>
    </xf>
    <xf numFmtId="6" fontId="15" fillId="0" borderId="8" xfId="1" applyNumberFormat="1" applyFont="1" applyBorder="1">
      <alignment wrapText="1"/>
    </xf>
    <xf numFmtId="6" fontId="15" fillId="4" borderId="8" xfId="1" applyNumberFormat="1" applyFont="1" applyFill="1" applyBorder="1">
      <alignment wrapText="1"/>
    </xf>
    <xf numFmtId="0" fontId="0" fillId="0" borderId="0" xfId="0" applyAlignment="1">
      <alignment horizontal="right"/>
    </xf>
    <xf numFmtId="0" fontId="20" fillId="0" borderId="0" xfId="0" applyFont="1" applyAlignment="1">
      <alignment horizontal="right"/>
    </xf>
    <xf numFmtId="0" fontId="15" fillId="0" borderId="0" xfId="1" applyFont="1" applyAlignment="1">
      <alignment horizontal="right" wrapText="1"/>
    </xf>
    <xf numFmtId="0" fontId="3" fillId="0" borderId="1" xfId="0" applyFont="1" applyBorder="1" applyAlignment="1">
      <alignment horizontal="right" wrapText="1"/>
    </xf>
    <xf numFmtId="0" fontId="15" fillId="0" borderId="3" xfId="0" applyFont="1" applyBorder="1" applyAlignment="1">
      <alignment horizontal="right" wrapText="1"/>
    </xf>
    <xf numFmtId="166" fontId="21" fillId="2" borderId="0" xfId="0" applyNumberFormat="1" applyFont="1" applyFill="1" applyAlignment="1">
      <alignment horizontal="right" wrapText="1"/>
    </xf>
    <xf numFmtId="6" fontId="15" fillId="0" borderId="9" xfId="1" applyNumberFormat="1" applyFont="1" applyBorder="1" applyAlignment="1">
      <alignment horizontal="right" wrapText="1"/>
    </xf>
    <xf numFmtId="6" fontId="15" fillId="0" borderId="8" xfId="1" applyNumberFormat="1" applyFont="1" applyBorder="1" applyAlignment="1">
      <alignment horizontal="right" wrapText="1"/>
    </xf>
    <xf numFmtId="166" fontId="15" fillId="0" borderId="8" xfId="0" applyNumberFormat="1" applyFont="1" applyBorder="1" applyAlignment="1">
      <alignment horizontal="right" wrapText="1"/>
    </xf>
    <xf numFmtId="166" fontId="21" fillId="2" borderId="1" xfId="0" applyNumberFormat="1" applyFont="1" applyFill="1" applyBorder="1" applyAlignment="1">
      <alignment horizontal="right" wrapText="1"/>
    </xf>
    <xf numFmtId="6" fontId="15" fillId="0" borderId="10" xfId="1" applyNumberFormat="1" applyFont="1" applyBorder="1" applyAlignment="1">
      <alignment horizontal="right" wrapText="1"/>
    </xf>
    <xf numFmtId="171" fontId="15" fillId="0" borderId="8" xfId="0" applyNumberFormat="1" applyFont="1" applyBorder="1" applyAlignment="1">
      <alignment horizontal="right" wrapText="1"/>
    </xf>
    <xf numFmtId="173" fontId="15" fillId="0" borderId="9" xfId="0" applyNumberFormat="1" applyFont="1" applyBorder="1" applyAlignment="1">
      <alignment horizontal="right" wrapText="1"/>
    </xf>
    <xf numFmtId="0" fontId="15" fillId="0" borderId="8" xfId="1" applyFont="1" applyBorder="1" applyAlignment="1">
      <alignment horizontal="right" wrapText="1"/>
    </xf>
    <xf numFmtId="0" fontId="15" fillId="0" borderId="8" xfId="0" applyFont="1" applyBorder="1" applyAlignment="1">
      <alignment horizontal="right" wrapText="1"/>
    </xf>
    <xf numFmtId="173" fontId="15" fillId="0" borderId="10" xfId="0" applyNumberFormat="1" applyFont="1" applyBorder="1" applyAlignment="1">
      <alignment horizontal="right" wrapText="1"/>
    </xf>
    <xf numFmtId="9" fontId="15" fillId="0" borderId="8" xfId="7" applyFont="1" applyBorder="1" applyAlignment="1">
      <alignment horizontal="right" wrapText="1"/>
    </xf>
    <xf numFmtId="166" fontId="15" fillId="4" borderId="8" xfId="0" applyNumberFormat="1" applyFont="1" applyFill="1" applyBorder="1" applyAlignment="1">
      <alignment wrapText="1"/>
    </xf>
    <xf numFmtId="170" fontId="15" fillId="4" borderId="8" xfId="0" applyNumberFormat="1" applyFont="1" applyFill="1" applyBorder="1" applyAlignment="1">
      <alignment wrapText="1"/>
    </xf>
    <xf numFmtId="9" fontId="15" fillId="4" borderId="8" xfId="7" applyFont="1" applyFill="1" applyBorder="1" applyAlignment="1">
      <alignment wrapText="1"/>
    </xf>
    <xf numFmtId="6" fontId="15" fillId="4" borderId="10" xfId="1" applyNumberFormat="1" applyFont="1" applyFill="1" applyBorder="1" applyAlignment="1">
      <alignment horizontal="right" wrapText="1"/>
    </xf>
    <xf numFmtId="166" fontId="15" fillId="0" borderId="9" xfId="0" applyNumberFormat="1" applyFont="1" applyBorder="1" applyAlignment="1">
      <alignment horizontal="right" wrapText="1"/>
    </xf>
    <xf numFmtId="178" fontId="15" fillId="4" borderId="9" xfId="6" applyNumberFormat="1" applyFont="1" applyFill="1" applyBorder="1" applyAlignment="1">
      <alignment wrapText="1"/>
    </xf>
    <xf numFmtId="178" fontId="15" fillId="0" borderId="9" xfId="6" applyNumberFormat="1" applyFont="1" applyBorder="1" applyAlignment="1">
      <alignment wrapText="1"/>
    </xf>
    <xf numFmtId="178" fontId="15" fillId="4" borderId="8" xfId="6" applyNumberFormat="1" applyFont="1" applyFill="1" applyBorder="1" applyAlignment="1">
      <alignment wrapText="1"/>
    </xf>
    <xf numFmtId="178" fontId="15" fillId="0" borderId="8" xfId="6" applyNumberFormat="1" applyFont="1" applyBorder="1" applyAlignment="1">
      <alignment wrapText="1"/>
    </xf>
    <xf numFmtId="9" fontId="15" fillId="4" borderId="9" xfId="7" applyFont="1" applyFill="1" applyBorder="1" applyAlignment="1">
      <alignment wrapText="1"/>
    </xf>
    <xf numFmtId="171" fontId="15" fillId="0" borderId="9" xfId="0" applyNumberFormat="1" applyFont="1" applyBorder="1" applyAlignment="1">
      <alignment wrapText="1"/>
    </xf>
    <xf numFmtId="0" fontId="16" fillId="0" borderId="9" xfId="0" applyFont="1" applyBorder="1" applyAlignment="1">
      <alignment wrapText="1"/>
    </xf>
    <xf numFmtId="0" fontId="20" fillId="0" borderId="9" xfId="0" applyFont="1" applyBorder="1"/>
    <xf numFmtId="0" fontId="16" fillId="0" borderId="8" xfId="0" applyFont="1" applyBorder="1" applyAlignment="1">
      <alignment wrapText="1"/>
    </xf>
    <xf numFmtId="1" fontId="15" fillId="4" borderId="8" xfId="7" applyNumberFormat="1" applyFont="1" applyFill="1" applyBorder="1" applyAlignment="1">
      <alignment wrapText="1"/>
    </xf>
    <xf numFmtId="6" fontId="15" fillId="4" borderId="9" xfId="1" applyNumberFormat="1" applyFont="1" applyFill="1" applyBorder="1">
      <alignment wrapText="1"/>
    </xf>
    <xf numFmtId="170" fontId="15" fillId="0" borderId="8" xfId="0" applyNumberFormat="1" applyFont="1" applyBorder="1" applyAlignment="1">
      <alignment wrapText="1"/>
    </xf>
    <xf numFmtId="171" fontId="15" fillId="4" borderId="9" xfId="0" applyNumberFormat="1" applyFont="1" applyFill="1" applyBorder="1" applyAlignment="1">
      <alignment wrapText="1"/>
    </xf>
    <xf numFmtId="0" fontId="16" fillId="0" borderId="2" xfId="0" applyFont="1" applyBorder="1" applyAlignment="1">
      <alignment horizontal="center" wrapText="1"/>
    </xf>
    <xf numFmtId="166" fontId="15" fillId="4" borderId="9" xfId="0" applyNumberFormat="1" applyFont="1" applyFill="1" applyBorder="1" applyAlignment="1">
      <alignment wrapText="1"/>
    </xf>
    <xf numFmtId="178" fontId="15" fillId="0" borderId="8" xfId="6" applyNumberFormat="1" applyFont="1" applyFill="1" applyBorder="1" applyAlignment="1">
      <alignment wrapText="1"/>
    </xf>
    <xf numFmtId="0" fontId="20" fillId="0" borderId="10" xfId="23" applyFont="1" applyFill="1" applyBorder="1">
      <alignment horizontal="right" vertical="top" wrapText="1"/>
    </xf>
    <xf numFmtId="0" fontId="20" fillId="0" borderId="8" xfId="23" applyFont="1" applyFill="1" applyBorder="1">
      <alignment horizontal="right" vertical="top" wrapText="1"/>
    </xf>
    <xf numFmtId="0" fontId="20" fillId="0" borderId="8" xfId="23" applyFont="1" applyFill="1" applyBorder="1" applyAlignment="1">
      <alignment horizontal="right" wrapText="1"/>
    </xf>
    <xf numFmtId="0" fontId="15" fillId="0" borderId="9" xfId="0" applyFont="1" applyBorder="1" applyAlignment="1">
      <alignment horizontal="right" wrapText="1"/>
    </xf>
    <xf numFmtId="2" fontId="15" fillId="4" borderId="9" xfId="7" applyNumberFormat="1" applyFont="1" applyFill="1" applyBorder="1" applyAlignment="1">
      <alignment wrapText="1"/>
    </xf>
    <xf numFmtId="0" fontId="15" fillId="0" borderId="9" xfId="1" applyFont="1" applyBorder="1" applyAlignment="1">
      <alignment horizontal="right" wrapText="1"/>
    </xf>
    <xf numFmtId="2" fontId="15" fillId="0" borderId="9" xfId="0" applyNumberFormat="1" applyFont="1" applyBorder="1" applyAlignment="1">
      <alignment wrapText="1"/>
    </xf>
    <xf numFmtId="0" fontId="32" fillId="0" borderId="0" xfId="8" applyFont="1"/>
    <xf numFmtId="0" fontId="20" fillId="0" borderId="0" xfId="8" applyFont="1"/>
    <xf numFmtId="0" fontId="32" fillId="0" borderId="7" xfId="8" applyFont="1" applyBorder="1"/>
    <xf numFmtId="0" fontId="16" fillId="0" borderId="0" xfId="8" applyFont="1" applyAlignment="1">
      <alignment horizontal="left" wrapText="1"/>
    </xf>
    <xf numFmtId="0" fontId="33" fillId="0" borderId="0" xfId="8" applyFont="1" applyAlignment="1">
      <alignment vertical="top" wrapText="1"/>
    </xf>
    <xf numFmtId="0" fontId="32" fillId="0" borderId="0" xfId="8" applyFont="1" applyAlignment="1">
      <alignment vertical="top" wrapText="1"/>
    </xf>
    <xf numFmtId="0" fontId="33" fillId="5" borderId="0" xfId="8" applyFont="1" applyFill="1" applyAlignment="1">
      <alignment vertical="top" wrapText="1"/>
    </xf>
    <xf numFmtId="0" fontId="33" fillId="5" borderId="0" xfId="8" applyFont="1" applyFill="1" applyAlignment="1">
      <alignment horizontal="left"/>
    </xf>
    <xf numFmtId="0" fontId="22" fillId="0" borderId="0" xfId="8" applyFont="1"/>
    <xf numFmtId="0" fontId="19" fillId="7" borderId="0" xfId="8" applyFont="1" applyFill="1" applyAlignment="1">
      <alignment vertical="top" wrapText="1"/>
    </xf>
    <xf numFmtId="0" fontId="32" fillId="0" borderId="8" xfId="8" applyFont="1" applyBorder="1" applyAlignment="1">
      <alignment wrapText="1"/>
    </xf>
    <xf numFmtId="0" fontId="32" fillId="4" borderId="8" xfId="8" applyFont="1" applyFill="1" applyBorder="1" applyAlignment="1">
      <alignment vertical="top" wrapText="1"/>
    </xf>
    <xf numFmtId="0" fontId="34" fillId="6" borderId="0" xfId="9" applyFont="1" applyBorder="1" applyAlignment="1">
      <alignment horizontal="left"/>
    </xf>
    <xf numFmtId="0" fontId="20" fillId="6" borderId="8" xfId="8" applyFont="1" applyFill="1" applyBorder="1" applyAlignment="1">
      <alignment vertical="top"/>
    </xf>
    <xf numFmtId="0" fontId="20" fillId="6" borderId="8" xfId="8" applyFont="1" applyFill="1" applyBorder="1" applyAlignment="1">
      <alignment vertical="top" wrapText="1"/>
    </xf>
    <xf numFmtId="0" fontId="32" fillId="0" borderId="7" xfId="8" applyFont="1" applyBorder="1" applyAlignment="1">
      <alignment wrapText="1"/>
    </xf>
    <xf numFmtId="0" fontId="15" fillId="6" borderId="8" xfId="8" applyFont="1" applyFill="1" applyBorder="1" applyAlignment="1">
      <alignment vertical="top" wrapText="1"/>
    </xf>
    <xf numFmtId="0" fontId="32" fillId="4" borderId="7" xfId="8" applyFont="1" applyFill="1" applyBorder="1" applyAlignment="1">
      <alignment vertical="top" wrapText="1"/>
    </xf>
    <xf numFmtId="0" fontId="20" fillId="6" borderId="7" xfId="8" applyFont="1" applyFill="1" applyBorder="1" applyAlignment="1">
      <alignment vertical="top"/>
    </xf>
    <xf numFmtId="0" fontId="15" fillId="6" borderId="7" xfId="8" applyFont="1" applyFill="1" applyBorder="1" applyAlignment="1">
      <alignment vertical="top" wrapText="1"/>
    </xf>
    <xf numFmtId="0" fontId="32" fillId="4" borderId="9" xfId="8" applyFont="1" applyFill="1" applyBorder="1" applyAlignment="1">
      <alignment vertical="top" wrapText="1"/>
    </xf>
    <xf numFmtId="0" fontId="15" fillId="6" borderId="9" xfId="8" applyFont="1" applyFill="1" applyBorder="1" applyAlignment="1">
      <alignment vertical="top" wrapText="1"/>
    </xf>
    <xf numFmtId="0" fontId="15" fillId="6" borderId="8" xfId="8" applyFont="1" applyFill="1" applyBorder="1" applyAlignment="1">
      <alignment vertical="top"/>
    </xf>
    <xf numFmtId="0" fontId="20" fillId="0" borderId="8" xfId="0" applyFont="1" applyBorder="1" applyAlignment="1">
      <alignment horizontal="right" wrapText="1"/>
    </xf>
    <xf numFmtId="8" fontId="15" fillId="0" borderId="0" xfId="1" applyNumberFormat="1" applyFont="1" applyBorder="1">
      <alignment wrapText="1"/>
    </xf>
    <xf numFmtId="167" fontId="15" fillId="0" borderId="8" xfId="0" applyNumberFormat="1" applyFont="1" applyBorder="1" applyAlignment="1">
      <alignment wrapText="1"/>
    </xf>
    <xf numFmtId="0" fontId="18" fillId="0" borderId="9" xfId="0" applyFont="1" applyBorder="1" applyAlignment="1">
      <alignment horizontal="left" vertical="top" wrapText="1"/>
    </xf>
    <xf numFmtId="0" fontId="18" fillId="0" borderId="8" xfId="0" applyFont="1" applyBorder="1" applyAlignment="1">
      <alignment horizontal="left" vertical="top" wrapText="1"/>
    </xf>
    <xf numFmtId="168" fontId="15" fillId="4" borderId="8" xfId="0" applyNumberFormat="1" applyFont="1" applyFill="1" applyBorder="1" applyAlignment="1">
      <alignment wrapText="1"/>
    </xf>
    <xf numFmtId="178" fontId="15" fillId="0" borderId="9" xfId="6" applyNumberFormat="1" applyFont="1" applyFill="1" applyBorder="1" applyAlignment="1">
      <alignment wrapText="1"/>
    </xf>
    <xf numFmtId="0" fontId="32" fillId="0" borderId="0" xfId="8" applyFont="1" applyAlignment="1">
      <alignment wrapText="1"/>
    </xf>
    <xf numFmtId="0" fontId="15" fillId="6" borderId="0" xfId="8" applyFont="1" applyFill="1" applyAlignment="1">
      <alignment vertical="top" wrapText="1"/>
    </xf>
    <xf numFmtId="0" fontId="32" fillId="0" borderId="1" xfId="8" applyFont="1" applyBorder="1"/>
    <xf numFmtId="178" fontId="15" fillId="0" borderId="0" xfId="6" applyNumberFormat="1" applyFont="1" applyAlignment="1">
      <alignment wrapText="1"/>
    </xf>
    <xf numFmtId="0" fontId="21" fillId="2" borderId="9" xfId="0" applyFont="1" applyFill="1" applyBorder="1" applyAlignment="1">
      <alignment wrapText="1"/>
    </xf>
    <xf numFmtId="166" fontId="21" fillId="2" borderId="9" xfId="0" applyNumberFormat="1" applyFont="1" applyFill="1" applyBorder="1" applyAlignment="1">
      <alignment wrapText="1"/>
    </xf>
    <xf numFmtId="175" fontId="15" fillId="4" borderId="8" xfId="0" applyNumberFormat="1" applyFont="1" applyFill="1" applyBorder="1" applyAlignment="1">
      <alignment wrapText="1"/>
    </xf>
    <xf numFmtId="0" fontId="15" fillId="0" borderId="4" xfId="0" applyFont="1" applyBorder="1" applyAlignment="1">
      <alignment wrapText="1"/>
    </xf>
    <xf numFmtId="0" fontId="15" fillId="0" borderId="5" xfId="0" applyFont="1" applyBorder="1" applyAlignment="1">
      <alignment wrapText="1"/>
    </xf>
    <xf numFmtId="0" fontId="19" fillId="2" borderId="14" xfId="8" applyFont="1" applyFill="1" applyBorder="1" applyAlignment="1">
      <alignment horizontal="center" wrapText="1"/>
    </xf>
    <xf numFmtId="0" fontId="32" fillId="0" borderId="8" xfId="0" applyFont="1" applyBorder="1" applyAlignment="1">
      <alignment horizontal="left" wrapText="1"/>
    </xf>
    <xf numFmtId="0" fontId="32" fillId="0" borderId="8" xfId="0" applyFont="1" applyBorder="1" applyAlignment="1">
      <alignment wrapText="1"/>
    </xf>
    <xf numFmtId="0" fontId="32" fillId="0" borderId="8" xfId="0" applyFont="1" applyBorder="1" applyAlignment="1">
      <alignment horizontal="right" wrapText="1"/>
    </xf>
    <xf numFmtId="0" fontId="32" fillId="0" borderId="8" xfId="0" applyFont="1" applyBorder="1"/>
    <xf numFmtId="175" fontId="32" fillId="4" borderId="8" xfId="0" applyNumberFormat="1" applyFont="1" applyFill="1" applyBorder="1" applyAlignment="1">
      <alignment wrapText="1"/>
    </xf>
    <xf numFmtId="175" fontId="32" fillId="0" borderId="8" xfId="0" applyNumberFormat="1" applyFont="1" applyBorder="1" applyAlignment="1">
      <alignment wrapText="1"/>
    </xf>
    <xf numFmtId="175" fontId="15" fillId="4" borderId="9" xfId="0" applyNumberFormat="1" applyFont="1" applyFill="1" applyBorder="1" applyAlignment="1">
      <alignment wrapText="1"/>
    </xf>
    <xf numFmtId="0" fontId="32" fillId="0" borderId="2" xfId="8" applyFont="1" applyBorder="1"/>
    <xf numFmtId="0" fontId="32" fillId="0" borderId="3" xfId="8" applyFont="1" applyBorder="1"/>
    <xf numFmtId="0" fontId="15" fillId="3" borderId="8" xfId="0" applyFont="1" applyFill="1" applyBorder="1" applyAlignment="1">
      <alignment wrapText="1"/>
    </xf>
    <xf numFmtId="175" fontId="15" fillId="0" borderId="8" xfId="0" applyNumberFormat="1" applyFont="1" applyBorder="1" applyAlignment="1">
      <alignment wrapText="1"/>
    </xf>
    <xf numFmtId="176" fontId="32" fillId="4" borderId="8" xfId="0" applyNumberFormat="1" applyFont="1" applyFill="1" applyBorder="1" applyAlignment="1">
      <alignment wrapText="1"/>
    </xf>
    <xf numFmtId="176" fontId="15" fillId="0" borderId="8" xfId="0" applyNumberFormat="1" applyFont="1" applyBorder="1" applyAlignment="1">
      <alignment wrapText="1"/>
    </xf>
    <xf numFmtId="6" fontId="15" fillId="0" borderId="9" xfId="0" applyNumberFormat="1" applyFont="1" applyBorder="1" applyAlignment="1">
      <alignment wrapText="1"/>
    </xf>
    <xf numFmtId="0" fontId="18" fillId="0" borderId="0" xfId="0" applyFont="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5" fillId="0" borderId="8" xfId="1" applyFont="1" applyBorder="1" applyAlignment="1">
      <alignment vertical="top" wrapText="1"/>
    </xf>
    <xf numFmtId="0" fontId="16" fillId="0" borderId="2" xfId="0" applyFont="1" applyBorder="1" applyAlignment="1">
      <alignment horizontal="center" vertical="top" wrapText="1"/>
    </xf>
    <xf numFmtId="0" fontId="15" fillId="0" borderId="3" xfId="0" applyFont="1" applyBorder="1" applyAlignment="1">
      <alignment vertical="top" wrapText="1"/>
    </xf>
    <xf numFmtId="0" fontId="18" fillId="0" borderId="9" xfId="1" applyFont="1" applyBorder="1">
      <alignment wrapText="1"/>
    </xf>
    <xf numFmtId="0" fontId="32" fillId="0" borderId="0" xfId="0" applyFont="1" applyAlignment="1">
      <alignment horizontal="left" wrapText="1"/>
    </xf>
    <xf numFmtId="0" fontId="32" fillId="0" borderId="0" xfId="0" applyFont="1"/>
    <xf numFmtId="175" fontId="32" fillId="0" borderId="0" xfId="0" applyNumberFormat="1" applyFont="1" applyAlignment="1">
      <alignment wrapText="1"/>
    </xf>
    <xf numFmtId="0" fontId="32" fillId="0" borderId="0" xfId="0" applyFont="1" applyAlignment="1">
      <alignment horizontal="right" wrapText="1"/>
    </xf>
    <xf numFmtId="0" fontId="35" fillId="0" borderId="0" xfId="0" applyFont="1" applyAlignment="1">
      <alignment horizontal="center" wrapText="1"/>
    </xf>
    <xf numFmtId="1" fontId="15" fillId="4" borderId="9" xfId="0" applyNumberFormat="1" applyFont="1" applyFill="1" applyBorder="1" applyAlignment="1">
      <alignment wrapText="1"/>
    </xf>
    <xf numFmtId="1" fontId="15" fillId="0" borderId="9" xfId="0" applyNumberFormat="1" applyFont="1" applyBorder="1" applyAlignment="1">
      <alignment wrapText="1"/>
    </xf>
    <xf numFmtId="0" fontId="37" fillId="0" borderId="0" xfId="24" applyFont="1" applyAlignment="1">
      <alignment wrapText="1"/>
    </xf>
    <xf numFmtId="0" fontId="16" fillId="0" borderId="0" xfId="0" applyFont="1"/>
    <xf numFmtId="0" fontId="15" fillId="0" borderId="0" xfId="0" applyFont="1" applyAlignment="1">
      <alignment horizontal="left" vertical="top" wrapText="1"/>
    </xf>
    <xf numFmtId="0" fontId="16" fillId="0" borderId="0" xfId="0" applyFont="1" applyAlignment="1">
      <alignment horizontal="left" vertical="top" wrapText="1"/>
    </xf>
    <xf numFmtId="0" fontId="15" fillId="0" borderId="7" xfId="0" applyFont="1" applyBorder="1" applyAlignment="1">
      <alignment horizontal="left" vertical="top" wrapText="1"/>
    </xf>
    <xf numFmtId="0" fontId="16" fillId="0" borderId="8" xfId="0" applyFont="1" applyBorder="1" applyAlignment="1">
      <alignment horizontal="left" vertical="top" wrapText="1"/>
    </xf>
    <xf numFmtId="0" fontId="20" fillId="0" borderId="8" xfId="0" applyFont="1" applyBorder="1" applyAlignment="1">
      <alignment horizontal="left" vertical="top" wrapText="1"/>
    </xf>
    <xf numFmtId="0" fontId="37" fillId="0" borderId="8" xfId="24" applyFont="1" applyBorder="1" applyAlignment="1">
      <alignment horizontal="left" vertical="top" wrapText="1"/>
    </xf>
    <xf numFmtId="0" fontId="34" fillId="6" borderId="2" xfId="9" applyFont="1" applyBorder="1" applyAlignment="1">
      <alignment horizontal="left" vertical="top"/>
    </xf>
    <xf numFmtId="0" fontId="32" fillId="0" borderId="3" xfId="8" applyFont="1" applyBorder="1" applyAlignment="1">
      <alignment vertical="top"/>
    </xf>
    <xf numFmtId="0" fontId="32" fillId="0" borderId="9" xfId="8" applyFont="1" applyBorder="1" applyAlignment="1">
      <alignment horizontal="left" vertical="top" wrapText="1"/>
    </xf>
    <xf numFmtId="0" fontId="34" fillId="6" borderId="6" xfId="9" applyFont="1" applyAlignment="1">
      <alignment horizontal="left" vertical="top"/>
    </xf>
    <xf numFmtId="0" fontId="32" fillId="0" borderId="8" xfId="8" applyFont="1" applyBorder="1" applyAlignment="1">
      <alignment vertical="top" wrapText="1"/>
    </xf>
    <xf numFmtId="0" fontId="32" fillId="0" borderId="2" xfId="8" applyFont="1" applyBorder="1" applyAlignment="1">
      <alignment vertical="top"/>
    </xf>
    <xf numFmtId="0" fontId="32" fillId="0" borderId="7" xfId="8" applyFont="1" applyBorder="1" applyAlignment="1">
      <alignment vertical="top" wrapText="1"/>
    </xf>
    <xf numFmtId="0" fontId="32" fillId="0" borderId="9" xfId="8" applyFont="1" applyBorder="1" applyAlignment="1">
      <alignment vertical="top" wrapText="1"/>
    </xf>
    <xf numFmtId="0" fontId="34" fillId="6" borderId="6" xfId="9" applyFont="1" applyAlignment="1">
      <alignment vertical="top"/>
    </xf>
    <xf numFmtId="0" fontId="34" fillId="6" borderId="1" xfId="9" applyFont="1" applyBorder="1" applyAlignment="1">
      <alignment horizontal="left" vertical="top"/>
    </xf>
    <xf numFmtId="0" fontId="32" fillId="4" borderId="8" xfId="8" applyFont="1" applyFill="1" applyBorder="1" applyAlignment="1">
      <alignment horizontal="left" vertical="top" wrapText="1"/>
    </xf>
    <xf numFmtId="0" fontId="34" fillId="6" borderId="0" xfId="9" applyFont="1" applyBorder="1" applyAlignment="1">
      <alignment horizontal="left" vertical="top"/>
    </xf>
    <xf numFmtId="0" fontId="32" fillId="0" borderId="0" xfId="8" applyFont="1" applyAlignment="1">
      <alignment vertical="top"/>
    </xf>
    <xf numFmtId="0" fontId="32" fillId="0" borderId="1" xfId="8" applyFont="1" applyBorder="1" applyAlignment="1">
      <alignment vertical="top"/>
    </xf>
    <xf numFmtId="0" fontId="32" fillId="0" borderId="8" xfId="8" applyFont="1" applyBorder="1" applyAlignment="1">
      <alignment vertical="top"/>
    </xf>
    <xf numFmtId="0" fontId="20" fillId="0" borderId="1" xfId="8" applyFont="1" applyBorder="1" applyAlignment="1">
      <alignment vertical="top"/>
    </xf>
    <xf numFmtId="0" fontId="20" fillId="0" borderId="0" xfId="8" applyFont="1" applyAlignment="1">
      <alignment vertical="top"/>
    </xf>
    <xf numFmtId="0" fontId="20" fillId="4" borderId="8" xfId="8" applyFont="1" applyFill="1" applyBorder="1" applyAlignment="1">
      <alignment vertical="top" wrapText="1"/>
    </xf>
    <xf numFmtId="0" fontId="15" fillId="4" borderId="8" xfId="8" applyFont="1" applyFill="1" applyBorder="1" applyAlignment="1">
      <alignment vertical="top" wrapText="1"/>
    </xf>
    <xf numFmtId="0" fontId="39" fillId="0" borderId="0" xfId="8" applyFont="1"/>
    <xf numFmtId="0" fontId="20" fillId="0" borderId="0" xfId="0" applyFont="1" applyAlignment="1">
      <alignment vertical="center" wrapText="1"/>
    </xf>
    <xf numFmtId="166" fontId="21" fillId="2" borderId="0" xfId="0" applyNumberFormat="1" applyFont="1" applyFill="1" applyAlignment="1">
      <alignment horizontal="center" vertical="center" wrapText="1"/>
    </xf>
    <xf numFmtId="166" fontId="21" fillId="2" borderId="0" xfId="0" applyNumberFormat="1" applyFont="1" applyFill="1" applyAlignment="1">
      <alignment horizontal="center" wrapText="1"/>
    </xf>
    <xf numFmtId="0" fontId="37" fillId="6" borderId="2" xfId="24" applyFont="1" applyFill="1" applyBorder="1" applyAlignment="1">
      <alignment horizontal="left" vertical="top"/>
    </xf>
    <xf numFmtId="0" fontId="42" fillId="7" borderId="0" xfId="20" applyFont="1" applyFill="1">
      <alignment vertical="top" wrapText="1"/>
    </xf>
    <xf numFmtId="9" fontId="17" fillId="11" borderId="9" xfId="22" applyFont="1" applyFill="1" applyBorder="1" applyAlignment="1">
      <alignment vertical="top" wrapText="1"/>
    </xf>
    <xf numFmtId="179" fontId="17" fillId="8" borderId="2" xfId="21" applyFont="1" applyBorder="1">
      <alignment vertical="top" wrapText="1"/>
    </xf>
    <xf numFmtId="179" fontId="17" fillId="8" borderId="10" xfId="21" applyFont="1" applyBorder="1">
      <alignment vertical="top" wrapText="1"/>
    </xf>
    <xf numFmtId="9" fontId="17" fillId="8" borderId="2" xfId="22" applyFont="1" applyFill="1" applyBorder="1" applyAlignment="1">
      <alignment vertical="top" wrapText="1"/>
    </xf>
    <xf numFmtId="179" fontId="17" fillId="8" borderId="1" xfId="21" applyFont="1" applyBorder="1">
      <alignment vertical="top" wrapText="1"/>
    </xf>
    <xf numFmtId="9" fontId="17" fillId="8" borderId="1" xfId="22" applyFont="1" applyFill="1" applyBorder="1" applyAlignment="1">
      <alignment vertical="top" wrapText="1"/>
    </xf>
    <xf numFmtId="0" fontId="17" fillId="0" borderId="0" xfId="8" applyFont="1"/>
    <xf numFmtId="0" fontId="17" fillId="0" borderId="10" xfId="8" applyFont="1" applyBorder="1"/>
    <xf numFmtId="0" fontId="17" fillId="0" borderId="9" xfId="8" applyFont="1" applyBorder="1" applyAlignment="1">
      <alignment wrapText="1"/>
    </xf>
    <xf numFmtId="9" fontId="17" fillId="8" borderId="9" xfId="22" applyFont="1" applyFill="1" applyBorder="1" applyAlignment="1">
      <alignment vertical="top" wrapText="1"/>
    </xf>
    <xf numFmtId="9" fontId="17" fillId="0" borderId="3" xfId="8" applyNumberFormat="1" applyFont="1" applyBorder="1"/>
    <xf numFmtId="0" fontId="17" fillId="0" borderId="2" xfId="8" applyFont="1" applyBorder="1"/>
    <xf numFmtId="0" fontId="17" fillId="0" borderId="1" xfId="8" applyFont="1" applyBorder="1"/>
    <xf numFmtId="179" fontId="17" fillId="8" borderId="3" xfId="21" applyFont="1" applyBorder="1">
      <alignment vertical="top" wrapText="1"/>
    </xf>
    <xf numFmtId="9" fontId="17" fillId="8" borderId="3" xfId="22" applyFont="1" applyFill="1" applyBorder="1" applyAlignment="1">
      <alignment horizontal="right" vertical="top" wrapText="1"/>
    </xf>
    <xf numFmtId="9" fontId="17" fillId="8" borderId="2" xfId="22" applyFont="1" applyFill="1" applyBorder="1" applyAlignment="1">
      <alignment horizontal="right" vertical="top" wrapText="1"/>
    </xf>
    <xf numFmtId="0" fontId="17" fillId="0" borderId="3" xfId="8" applyFont="1" applyBorder="1"/>
    <xf numFmtId="0" fontId="42" fillId="7" borderId="9" xfId="20" applyFont="1" applyFill="1" applyBorder="1">
      <alignment vertical="top" wrapText="1"/>
    </xf>
    <xf numFmtId="0" fontId="17" fillId="8" borderId="1" xfId="22" applyNumberFormat="1" applyFont="1" applyFill="1" applyBorder="1" applyAlignment="1">
      <alignment horizontal="right" vertical="top" wrapText="1"/>
    </xf>
    <xf numFmtId="9" fontId="17" fillId="8" borderId="1" xfId="22" applyFont="1" applyFill="1" applyBorder="1" applyAlignment="1">
      <alignment horizontal="right" vertical="top" wrapText="1"/>
    </xf>
    <xf numFmtId="0" fontId="39" fillId="0" borderId="10" xfId="8" applyFont="1" applyBorder="1"/>
    <xf numFmtId="0" fontId="42" fillId="0" borderId="0" xfId="20" applyFont="1" applyFill="1" applyAlignment="1">
      <alignment horizontal="center" vertical="top" wrapText="1"/>
    </xf>
    <xf numFmtId="0" fontId="17" fillId="4" borderId="9" xfId="0" applyFont="1" applyFill="1" applyBorder="1" applyAlignment="1">
      <alignment horizontal="right" vertical="center" wrapText="1"/>
    </xf>
    <xf numFmtId="0" fontId="39" fillId="0" borderId="3" xfId="8" applyFont="1" applyBorder="1"/>
    <xf numFmtId="0" fontId="39" fillId="0" borderId="2" xfId="8" applyFont="1" applyBorder="1"/>
    <xf numFmtId="1" fontId="17" fillId="8" borderId="1" xfId="22" applyNumberFormat="1" applyFont="1" applyFill="1" applyBorder="1" applyAlignment="1">
      <alignment vertical="top" wrapText="1"/>
    </xf>
    <xf numFmtId="6" fontId="15" fillId="4" borderId="9" xfId="1" applyNumberFormat="1" applyFont="1" applyFill="1" applyBorder="1" applyAlignment="1">
      <alignment horizontal="right" wrapText="1"/>
    </xf>
    <xf numFmtId="9" fontId="15" fillId="0" borderId="9" xfId="7" applyFont="1" applyBorder="1" applyAlignment="1">
      <alignment horizontal="right" wrapText="1"/>
    </xf>
    <xf numFmtId="9" fontId="17" fillId="11" borderId="8" xfId="22" applyFont="1" applyFill="1" applyBorder="1" applyAlignment="1">
      <alignment vertical="top" wrapText="1"/>
    </xf>
    <xf numFmtId="0" fontId="9" fillId="0" borderId="0" xfId="0" applyFont="1" applyAlignment="1">
      <alignment vertical="center" wrapText="1"/>
    </xf>
    <xf numFmtId="170" fontId="15" fillId="4" borderId="9" xfId="0" applyNumberFormat="1" applyFont="1" applyFill="1" applyBorder="1" applyAlignment="1">
      <alignment wrapText="1"/>
    </xf>
    <xf numFmtId="180" fontId="32" fillId="0" borderId="8" xfId="0" applyNumberFormat="1" applyFont="1" applyBorder="1" applyAlignment="1">
      <alignment wrapText="1"/>
    </xf>
    <xf numFmtId="0" fontId="20" fillId="6" borderId="9" xfId="0" applyFont="1" applyFill="1" applyBorder="1" applyAlignment="1">
      <alignment horizontal="right"/>
    </xf>
    <xf numFmtId="6" fontId="32" fillId="0" borderId="8" xfId="1" applyNumberFormat="1" applyFont="1" applyBorder="1">
      <alignment wrapText="1"/>
    </xf>
    <xf numFmtId="6" fontId="20" fillId="0" borderId="0" xfId="0" applyNumberFormat="1" applyFont="1"/>
    <xf numFmtId="176" fontId="15" fillId="0" borderId="0" xfId="0" applyNumberFormat="1" applyFont="1" applyAlignment="1">
      <alignment wrapText="1"/>
    </xf>
    <xf numFmtId="0" fontId="15" fillId="0" borderId="0" xfId="0" applyFont="1" applyAlignment="1">
      <alignment horizontal="right" wrapText="1"/>
    </xf>
    <xf numFmtId="166" fontId="20" fillId="0" borderId="9" xfId="0" applyNumberFormat="1" applyFont="1" applyBorder="1" applyAlignment="1">
      <alignment wrapText="1"/>
    </xf>
    <xf numFmtId="175" fontId="20" fillId="0" borderId="8" xfId="0" applyNumberFormat="1" applyFont="1" applyBorder="1" applyAlignment="1">
      <alignment wrapText="1"/>
    </xf>
    <xf numFmtId="0" fontId="20" fillId="0" borderId="0" xfId="0" applyFont="1" applyAlignment="1">
      <alignment vertical="center"/>
    </xf>
    <xf numFmtId="0" fontId="15" fillId="0" borderId="0" xfId="0" applyFont="1" applyAlignment="1">
      <alignment vertical="center" wrapText="1"/>
    </xf>
    <xf numFmtId="180" fontId="20" fillId="4" borderId="9" xfId="0" applyNumberFormat="1" applyFont="1" applyFill="1" applyBorder="1" applyAlignment="1">
      <alignment horizontal="right" vertical="center" wrapText="1"/>
    </xf>
    <xf numFmtId="0" fontId="15" fillId="0" borderId="8" xfId="1" applyFont="1" applyBorder="1" applyAlignment="1">
      <alignment vertical="center" wrapText="1"/>
    </xf>
    <xf numFmtId="166" fontId="15" fillId="0" borderId="8" xfId="0" quotePrefix="1" applyNumberFormat="1" applyFont="1" applyBorder="1" applyAlignment="1">
      <alignment horizontal="right" wrapText="1"/>
    </xf>
    <xf numFmtId="1" fontId="15" fillId="0" borderId="8" xfId="0" applyNumberFormat="1" applyFont="1" applyBorder="1" applyAlignment="1">
      <alignment horizontal="right" wrapText="1"/>
    </xf>
    <xf numFmtId="2" fontId="15" fillId="4" borderId="8" xfId="0" applyNumberFormat="1" applyFont="1" applyFill="1" applyBorder="1" applyAlignment="1">
      <alignment horizontal="right" wrapText="1"/>
    </xf>
    <xf numFmtId="9" fontId="15" fillId="4" borderId="8" xfId="0" applyNumberFormat="1" applyFont="1" applyFill="1" applyBorder="1" applyAlignment="1">
      <alignment horizontal="right" wrapText="1"/>
    </xf>
    <xf numFmtId="1" fontId="15" fillId="4" borderId="8" xfId="0" applyNumberFormat="1" applyFont="1" applyFill="1" applyBorder="1" applyAlignment="1">
      <alignment horizontal="right" wrapText="1"/>
    </xf>
    <xf numFmtId="9" fontId="15" fillId="0" borderId="8" xfId="0" applyNumberFormat="1" applyFont="1" applyBorder="1" applyAlignment="1">
      <alignment wrapText="1"/>
    </xf>
    <xf numFmtId="181" fontId="15" fillId="0" borderId="8" xfId="0" applyNumberFormat="1" applyFont="1" applyBorder="1" applyAlignment="1">
      <alignment wrapText="1"/>
    </xf>
    <xf numFmtId="182" fontId="15" fillId="0" borderId="8" xfId="0" applyNumberFormat="1" applyFont="1" applyBorder="1" applyAlignment="1">
      <alignment wrapText="1"/>
    </xf>
    <xf numFmtId="180" fontId="15" fillId="0" borderId="9" xfId="7" applyNumberFormat="1" applyFont="1" applyBorder="1" applyAlignment="1">
      <alignment wrapText="1"/>
    </xf>
    <xf numFmtId="180" fontId="15" fillId="0" borderId="8" xfId="0" applyNumberFormat="1" applyFont="1" applyBorder="1" applyAlignment="1">
      <alignment horizontal="right" wrapText="1"/>
    </xf>
    <xf numFmtId="183" fontId="15" fillId="4" borderId="9" xfId="0" applyNumberFormat="1" applyFont="1" applyFill="1" applyBorder="1" applyAlignment="1">
      <alignment wrapText="1"/>
    </xf>
    <xf numFmtId="1" fontId="20" fillId="0" borderId="9" xfId="0" applyNumberFormat="1" applyFont="1" applyBorder="1"/>
    <xf numFmtId="1" fontId="20" fillId="0" borderId="8" xfId="0" applyNumberFormat="1" applyFont="1" applyBorder="1"/>
    <xf numFmtId="0" fontId="16" fillId="0" borderId="7" xfId="8" applyFont="1" applyBorder="1" applyAlignment="1">
      <alignment horizontal="left" wrapText="1"/>
    </xf>
    <xf numFmtId="0" fontId="32" fillId="4" borderId="7" xfId="8" applyFont="1" applyFill="1" applyBorder="1" applyAlignment="1">
      <alignment horizontal="left" vertical="top" wrapText="1"/>
    </xf>
    <xf numFmtId="0" fontId="32" fillId="0" borderId="7" xfId="8" applyFont="1" applyBorder="1" applyAlignment="1">
      <alignment horizontal="left" vertical="top" wrapText="1"/>
    </xf>
    <xf numFmtId="0" fontId="16" fillId="0" borderId="7" xfId="8" applyFont="1" applyBorder="1" applyAlignment="1">
      <alignment horizontal="left" vertical="top" wrapText="1"/>
    </xf>
    <xf numFmtId="0" fontId="15" fillId="4" borderId="7" xfId="8" applyFont="1" applyFill="1" applyBorder="1" applyAlignment="1">
      <alignment horizontal="left" vertical="top" wrapText="1"/>
    </xf>
    <xf numFmtId="0" fontId="34" fillId="6" borderId="9" xfId="9" applyFont="1" applyBorder="1" applyAlignment="1">
      <alignment horizontal="left" vertical="top"/>
    </xf>
    <xf numFmtId="0" fontId="34" fillId="6" borderId="0" xfId="9" applyFont="1" applyBorder="1" applyAlignment="1">
      <alignment vertical="top"/>
    </xf>
    <xf numFmtId="0" fontId="32" fillId="0" borderId="8" xfId="8" applyFont="1" applyBorder="1" applyAlignment="1">
      <alignment horizontal="left" vertical="top" wrapText="1"/>
    </xf>
    <xf numFmtId="0" fontId="15" fillId="6" borderId="8" xfId="8" applyFont="1" applyFill="1" applyBorder="1" applyAlignment="1">
      <alignment horizontal="left" vertical="top" wrapText="1"/>
    </xf>
    <xf numFmtId="0" fontId="20" fillId="6" borderId="8" xfId="8" applyFont="1" applyFill="1" applyBorder="1" applyAlignment="1">
      <alignment horizontal="left" vertical="top" wrapText="1"/>
    </xf>
    <xf numFmtId="0" fontId="20" fillId="6" borderId="7" xfId="8" applyFont="1" applyFill="1" applyBorder="1" applyAlignment="1">
      <alignment horizontal="left" vertical="top" wrapText="1"/>
    </xf>
    <xf numFmtId="0" fontId="20" fillId="6" borderId="9" xfId="8" applyFont="1" applyFill="1" applyBorder="1" applyAlignment="1">
      <alignment horizontal="left" vertical="top" wrapText="1"/>
    </xf>
    <xf numFmtId="0" fontId="15" fillId="4" borderId="8" xfId="8" applyFont="1" applyFill="1" applyBorder="1" applyAlignment="1">
      <alignment horizontal="left" vertical="top" wrapText="1"/>
    </xf>
    <xf numFmtId="0" fontId="20" fillId="6" borderId="8" xfId="8" applyFont="1" applyFill="1" applyBorder="1" applyAlignment="1">
      <alignment horizontal="left" vertical="top"/>
    </xf>
    <xf numFmtId="0" fontId="36" fillId="0" borderId="7" xfId="24" applyBorder="1" applyAlignment="1">
      <alignment horizontal="left" vertical="top"/>
    </xf>
    <xf numFmtId="0" fontId="36" fillId="0" borderId="8" xfId="24" applyBorder="1" applyAlignment="1">
      <alignment horizontal="left" vertical="top"/>
    </xf>
    <xf numFmtId="0" fontId="32" fillId="0" borderId="2" xfId="8" applyFont="1" applyBorder="1" applyAlignment="1">
      <alignment vertical="top" wrapText="1"/>
    </xf>
    <xf numFmtId="0" fontId="17" fillId="4" borderId="1" xfId="8" applyFont="1" applyFill="1" applyBorder="1" applyAlignment="1">
      <alignment horizontal="right"/>
    </xf>
    <xf numFmtId="0" fontId="17" fillId="0" borderId="1" xfId="8" applyFont="1" applyBorder="1" applyAlignment="1">
      <alignment horizontal="right"/>
    </xf>
    <xf numFmtId="0" fontId="17" fillId="0" borderId="14" xfId="8" applyFont="1" applyBorder="1" applyAlignment="1">
      <alignment horizontal="right"/>
    </xf>
    <xf numFmtId="0" fontId="17" fillId="4" borderId="2" xfId="8" applyFont="1" applyFill="1" applyBorder="1" applyAlignment="1">
      <alignment horizontal="right"/>
    </xf>
    <xf numFmtId="0" fontId="17" fillId="0" borderId="2" xfId="8" applyFont="1" applyBorder="1" applyAlignment="1">
      <alignment horizontal="right"/>
    </xf>
    <xf numFmtId="0" fontId="15" fillId="4" borderId="8" xfId="0" applyFont="1" applyFill="1" applyBorder="1" applyAlignment="1">
      <alignment horizontal="left" vertical="top" wrapText="1"/>
    </xf>
    <xf numFmtId="178" fontId="15" fillId="0" borderId="8" xfId="6" applyNumberFormat="1" applyFont="1" applyBorder="1" applyAlignment="1">
      <alignment horizontal="right" wrapText="1"/>
    </xf>
    <xf numFmtId="178" fontId="15" fillId="6" borderId="9" xfId="6" applyNumberFormat="1" applyFont="1" applyFill="1" applyBorder="1" applyAlignment="1">
      <alignment wrapText="1"/>
    </xf>
    <xf numFmtId="178" fontId="15" fillId="6" borderId="8" xfId="6" applyNumberFormat="1" applyFont="1" applyFill="1" applyBorder="1" applyAlignment="1">
      <alignment wrapText="1"/>
    </xf>
    <xf numFmtId="166" fontId="15" fillId="6" borderId="8" xfId="0" applyNumberFormat="1" applyFont="1" applyFill="1" applyBorder="1" applyAlignment="1">
      <alignment horizontal="right" wrapText="1"/>
    </xf>
    <xf numFmtId="0" fontId="15" fillId="6" borderId="8" xfId="1" applyFont="1" applyFill="1" applyBorder="1">
      <alignment wrapText="1"/>
    </xf>
    <xf numFmtId="0" fontId="20" fillId="6" borderId="8" xfId="0" applyFont="1" applyFill="1" applyBorder="1"/>
    <xf numFmtId="0" fontId="15" fillId="6" borderId="0" xfId="1" applyFont="1" applyFill="1">
      <alignment wrapText="1"/>
    </xf>
    <xf numFmtId="168" fontId="15" fillId="6" borderId="8" xfId="0" applyNumberFormat="1" applyFont="1" applyFill="1" applyBorder="1" applyAlignment="1">
      <alignment wrapText="1"/>
    </xf>
    <xf numFmtId="6" fontId="15" fillId="6" borderId="9" xfId="1" applyNumberFormat="1" applyFont="1" applyFill="1" applyBorder="1" applyAlignment="1">
      <alignment horizontal="right" wrapText="1"/>
    </xf>
    <xf numFmtId="0" fontId="20" fillId="6" borderId="0" xfId="0" applyFont="1" applyFill="1" applyAlignment="1">
      <alignment horizontal="right"/>
    </xf>
    <xf numFmtId="170" fontId="15" fillId="6" borderId="8" xfId="0" applyNumberFormat="1" applyFont="1" applyFill="1" applyBorder="1" applyAlignment="1">
      <alignment horizontal="right" wrapText="1"/>
    </xf>
    <xf numFmtId="6" fontId="15" fillId="6" borderId="10" xfId="1" applyNumberFormat="1" applyFont="1" applyFill="1" applyBorder="1" applyAlignment="1">
      <alignment horizontal="right" wrapText="1"/>
    </xf>
    <xf numFmtId="9" fontId="15" fillId="6" borderId="8" xfId="0" applyNumberFormat="1" applyFont="1" applyFill="1" applyBorder="1" applyAlignment="1">
      <alignment horizontal="right" wrapText="1"/>
    </xf>
    <xf numFmtId="1" fontId="15" fillId="6" borderId="8" xfId="0" applyNumberFormat="1" applyFont="1" applyFill="1" applyBorder="1" applyAlignment="1">
      <alignment horizontal="right" wrapText="1"/>
    </xf>
    <xf numFmtId="0" fontId="15" fillId="6" borderId="8" xfId="0" applyFont="1" applyFill="1" applyBorder="1" applyAlignment="1">
      <alignment horizontal="right" wrapText="1"/>
    </xf>
    <xf numFmtId="172" fontId="15" fillId="6" borderId="9" xfId="0" applyNumberFormat="1" applyFont="1" applyFill="1" applyBorder="1" applyAlignment="1">
      <alignment horizontal="right" wrapText="1"/>
    </xf>
    <xf numFmtId="2" fontId="15" fillId="6" borderId="8" xfId="0" applyNumberFormat="1" applyFont="1" applyFill="1" applyBorder="1" applyAlignment="1">
      <alignment horizontal="right" wrapText="1"/>
    </xf>
    <xf numFmtId="172" fontId="15" fillId="6" borderId="10" xfId="0" applyNumberFormat="1" applyFont="1" applyFill="1" applyBorder="1" applyAlignment="1">
      <alignment horizontal="right" wrapText="1"/>
    </xf>
    <xf numFmtId="0" fontId="15" fillId="6" borderId="1" xfId="0" applyFont="1" applyFill="1" applyBorder="1" applyAlignment="1">
      <alignment horizontal="right" wrapText="1"/>
    </xf>
    <xf numFmtId="9" fontId="15" fillId="6" borderId="8" xfId="7" applyFont="1" applyFill="1" applyBorder="1" applyAlignment="1">
      <alignment horizontal="right" wrapText="1"/>
    </xf>
    <xf numFmtId="6" fontId="15" fillId="6" borderId="9" xfId="1" applyNumberFormat="1" applyFont="1" applyFill="1" applyBorder="1">
      <alignment wrapText="1"/>
    </xf>
    <xf numFmtId="6" fontId="15" fillId="6" borderId="8" xfId="1" applyNumberFormat="1" applyFont="1" applyFill="1" applyBorder="1">
      <alignment wrapText="1"/>
    </xf>
    <xf numFmtId="170" fontId="15" fillId="6" borderId="8" xfId="0" applyNumberFormat="1" applyFont="1" applyFill="1" applyBorder="1" applyAlignment="1">
      <alignment wrapText="1"/>
    </xf>
    <xf numFmtId="9" fontId="15" fillId="6" borderId="9" xfId="7" applyFont="1" applyFill="1" applyBorder="1" applyAlignment="1">
      <alignment wrapText="1"/>
    </xf>
    <xf numFmtId="9" fontId="15" fillId="6" borderId="8" xfId="7" applyFont="1" applyFill="1" applyBorder="1" applyAlignment="1">
      <alignment wrapText="1"/>
    </xf>
    <xf numFmtId="0" fontId="15" fillId="6" borderId="8" xfId="0" applyFont="1" applyFill="1" applyBorder="1" applyAlignment="1">
      <alignment wrapText="1"/>
    </xf>
    <xf numFmtId="1" fontId="15" fillId="6" borderId="8" xfId="7" applyNumberFormat="1" applyFont="1" applyFill="1" applyBorder="1" applyAlignment="1">
      <alignment wrapText="1"/>
    </xf>
    <xf numFmtId="171" fontId="15" fillId="6" borderId="9" xfId="0" applyNumberFormat="1" applyFont="1" applyFill="1" applyBorder="1" applyAlignment="1">
      <alignment wrapText="1"/>
    </xf>
    <xf numFmtId="166" fontId="15" fillId="6" borderId="8" xfId="0" applyNumberFormat="1" applyFont="1" applyFill="1" applyBorder="1" applyAlignment="1">
      <alignment wrapText="1"/>
    </xf>
    <xf numFmtId="166" fontId="15" fillId="6" borderId="9" xfId="0" applyNumberFormat="1" applyFont="1" applyFill="1" applyBorder="1" applyAlignment="1">
      <alignment wrapText="1"/>
    </xf>
    <xf numFmtId="178" fontId="15" fillId="6" borderId="8" xfId="6" applyNumberFormat="1" applyFont="1" applyFill="1" applyBorder="1" applyAlignment="1">
      <alignment horizontal="right" wrapText="1"/>
    </xf>
    <xf numFmtId="177" fontId="15" fillId="6" borderId="9" xfId="6" applyNumberFormat="1" applyFont="1" applyFill="1" applyBorder="1" applyAlignment="1">
      <alignment wrapText="1"/>
    </xf>
    <xf numFmtId="1" fontId="15" fillId="6" borderId="9" xfId="0" applyNumberFormat="1" applyFont="1" applyFill="1" applyBorder="1" applyAlignment="1">
      <alignment wrapText="1"/>
    </xf>
    <xf numFmtId="180" fontId="20" fillId="6" borderId="9" xfId="0" applyNumberFormat="1" applyFont="1" applyFill="1" applyBorder="1" applyAlignment="1">
      <alignment horizontal="right" vertical="center" wrapText="1"/>
    </xf>
    <xf numFmtId="180" fontId="20" fillId="6" borderId="8" xfId="0" applyNumberFormat="1" applyFont="1" applyFill="1" applyBorder="1" applyAlignment="1">
      <alignment horizontal="right" vertical="center" wrapText="1"/>
    </xf>
    <xf numFmtId="181" fontId="20" fillId="6" borderId="8" xfId="0" applyNumberFormat="1" applyFont="1" applyFill="1" applyBorder="1" applyAlignment="1">
      <alignment horizontal="right" vertical="center" wrapText="1"/>
    </xf>
    <xf numFmtId="0" fontId="20" fillId="4" borderId="0" xfId="0" applyFont="1" applyFill="1"/>
    <xf numFmtId="0" fontId="20" fillId="6" borderId="13" xfId="0" applyFont="1" applyFill="1" applyBorder="1"/>
    <xf numFmtId="0" fontId="17" fillId="6" borderId="9" xfId="0" applyFont="1" applyFill="1" applyBorder="1" applyAlignment="1">
      <alignment horizontal="right" vertical="center" wrapText="1"/>
    </xf>
    <xf numFmtId="9" fontId="17" fillId="12" borderId="9" xfId="22" applyFont="1" applyFill="1" applyBorder="1" applyAlignment="1">
      <alignment vertical="top" wrapText="1"/>
    </xf>
    <xf numFmtId="0" fontId="17" fillId="6" borderId="2" xfId="8" applyFont="1" applyFill="1" applyBorder="1" applyAlignment="1">
      <alignment horizontal="right"/>
    </xf>
    <xf numFmtId="9" fontId="17" fillId="12" borderId="8" xfId="22" applyFont="1" applyFill="1" applyBorder="1" applyAlignment="1">
      <alignment vertical="top" wrapText="1"/>
    </xf>
    <xf numFmtId="0" fontId="17" fillId="6" borderId="10" xfId="8" applyFont="1" applyFill="1" applyBorder="1"/>
    <xf numFmtId="0" fontId="17" fillId="6" borderId="1" xfId="8" applyFont="1" applyFill="1" applyBorder="1" applyAlignment="1">
      <alignment horizontal="right"/>
    </xf>
    <xf numFmtId="0" fontId="16" fillId="0" borderId="0" xfId="0" applyFont="1" applyAlignment="1">
      <alignment horizontal="center" wrapText="1"/>
    </xf>
    <xf numFmtId="2" fontId="15" fillId="6" borderId="9" xfId="7" applyNumberFormat="1" applyFont="1" applyFill="1" applyBorder="1" applyAlignment="1">
      <alignment wrapText="1"/>
    </xf>
    <xf numFmtId="1" fontId="15" fillId="6" borderId="9" xfId="7" applyNumberFormat="1" applyFont="1" applyFill="1" applyBorder="1" applyAlignment="1">
      <alignment wrapText="1"/>
    </xf>
    <xf numFmtId="170" fontId="15" fillId="6" borderId="9" xfId="0" applyNumberFormat="1" applyFont="1" applyFill="1" applyBorder="1" applyAlignment="1">
      <alignment wrapText="1"/>
    </xf>
    <xf numFmtId="0" fontId="20" fillId="6" borderId="0" xfId="0" applyFont="1" applyFill="1"/>
    <xf numFmtId="175" fontId="15" fillId="6" borderId="8" xfId="0" applyNumberFormat="1" applyFont="1" applyFill="1" applyBorder="1" applyAlignment="1">
      <alignment wrapText="1"/>
    </xf>
    <xf numFmtId="0" fontId="15" fillId="6" borderId="4" xfId="0" applyFont="1" applyFill="1" applyBorder="1" applyAlignment="1">
      <alignment wrapText="1"/>
    </xf>
    <xf numFmtId="180" fontId="15" fillId="6" borderId="9" xfId="7" applyNumberFormat="1" applyFont="1" applyFill="1" applyBorder="1" applyAlignment="1">
      <alignment wrapText="1"/>
    </xf>
    <xf numFmtId="0" fontId="20" fillId="6" borderId="8" xfId="0" applyFont="1" applyFill="1" applyBorder="1" applyAlignment="1">
      <alignment horizontal="right"/>
    </xf>
    <xf numFmtId="0" fontId="45" fillId="0" borderId="0" xfId="0" applyFont="1"/>
    <xf numFmtId="180" fontId="32" fillId="6" borderId="8" xfId="0" applyNumberFormat="1" applyFont="1" applyFill="1" applyBorder="1" applyAlignment="1">
      <alignment wrapText="1"/>
    </xf>
    <xf numFmtId="175" fontId="32" fillId="6" borderId="8" xfId="0" applyNumberFormat="1" applyFont="1" applyFill="1" applyBorder="1" applyAlignment="1">
      <alignment wrapText="1"/>
    </xf>
    <xf numFmtId="175" fontId="15" fillId="6" borderId="9" xfId="0" applyNumberFormat="1" applyFont="1" applyFill="1" applyBorder="1" applyAlignment="1">
      <alignment wrapText="1"/>
    </xf>
    <xf numFmtId="183" fontId="15" fillId="6" borderId="9" xfId="0" applyNumberFormat="1" applyFont="1" applyFill="1" applyBorder="1" applyAlignment="1">
      <alignment wrapText="1"/>
    </xf>
    <xf numFmtId="176" fontId="32" fillId="6" borderId="8" xfId="0" applyNumberFormat="1" applyFont="1" applyFill="1" applyBorder="1" applyAlignment="1">
      <alignment wrapText="1"/>
    </xf>
    <xf numFmtId="0" fontId="15" fillId="6" borderId="8" xfId="7" applyNumberFormat="1" applyFont="1" applyFill="1" applyBorder="1" applyAlignment="1">
      <alignment horizontal="right" wrapText="1"/>
    </xf>
    <xf numFmtId="6" fontId="15" fillId="12" borderId="9" xfId="0" applyNumberFormat="1" applyFont="1" applyFill="1" applyBorder="1" applyAlignment="1">
      <alignment horizontal="right" wrapText="1"/>
    </xf>
    <xf numFmtId="0" fontId="10" fillId="6" borderId="0" xfId="0" applyFont="1" applyFill="1" applyAlignment="1">
      <alignment wrapText="1"/>
    </xf>
    <xf numFmtId="0" fontId="16" fillId="6" borderId="0" xfId="0" applyFont="1" applyFill="1" applyAlignment="1">
      <alignment wrapText="1"/>
    </xf>
    <xf numFmtId="0" fontId="13" fillId="6" borderId="0" xfId="5" applyFont="1" applyFill="1">
      <alignment wrapText="1"/>
    </xf>
    <xf numFmtId="0" fontId="14" fillId="6" borderId="0" xfId="0" applyFont="1" applyFill="1" applyAlignment="1">
      <alignment wrapText="1"/>
    </xf>
    <xf numFmtId="0" fontId="37" fillId="6" borderId="0" xfId="24" applyFont="1" applyFill="1" applyAlignment="1">
      <alignment wrapText="1"/>
    </xf>
    <xf numFmtId="0" fontId="15" fillId="6" borderId="0" xfId="0" applyFont="1" applyFill="1" applyAlignment="1">
      <alignment wrapText="1"/>
    </xf>
    <xf numFmtId="0" fontId="0" fillId="6" borderId="0" xfId="0" applyFill="1"/>
    <xf numFmtId="0" fontId="32" fillId="6" borderId="0" xfId="0" applyFont="1" applyFill="1" applyAlignment="1">
      <alignment horizontal="left" vertical="center" wrapText="1"/>
    </xf>
    <xf numFmtId="0" fontId="21" fillId="0" borderId="0" xfId="0" applyFont="1" applyAlignment="1">
      <alignment wrapText="1"/>
    </xf>
    <xf numFmtId="0" fontId="21" fillId="0" borderId="9" xfId="0" applyFont="1" applyBorder="1" applyAlignment="1">
      <alignment wrapText="1"/>
    </xf>
    <xf numFmtId="0" fontId="20" fillId="0" borderId="9" xfId="0" applyFont="1" applyBorder="1" applyAlignment="1">
      <alignment wrapText="1"/>
    </xf>
    <xf numFmtId="1" fontId="17" fillId="4" borderId="9" xfId="0" applyNumberFormat="1" applyFont="1" applyFill="1" applyBorder="1" applyAlignment="1">
      <alignment horizontal="right" vertical="center" wrapText="1"/>
    </xf>
    <xf numFmtId="0" fontId="15" fillId="4" borderId="8" xfId="1" applyFont="1" applyFill="1" applyBorder="1" applyAlignment="1">
      <alignment horizontal="left" wrapText="1"/>
    </xf>
    <xf numFmtId="0" fontId="15" fillId="6" borderId="8" xfId="1" applyFont="1" applyFill="1" applyBorder="1" applyAlignment="1">
      <alignment horizontal="left" wrapText="1"/>
    </xf>
    <xf numFmtId="175" fontId="15" fillId="4" borderId="8" xfId="0" applyNumberFormat="1" applyFont="1" applyFill="1" applyBorder="1" applyAlignment="1">
      <alignment horizontal="right" wrapText="1"/>
    </xf>
    <xf numFmtId="6" fontId="15" fillId="4" borderId="8" xfId="1" applyNumberFormat="1" applyFont="1" applyFill="1" applyBorder="1" applyAlignment="1">
      <alignment horizontal="right" wrapText="1"/>
    </xf>
    <xf numFmtId="175" fontId="20" fillId="4" borderId="8" xfId="0" applyNumberFormat="1" applyFont="1" applyFill="1" applyBorder="1" applyAlignment="1">
      <alignment wrapText="1"/>
    </xf>
    <xf numFmtId="178" fontId="15" fillId="6" borderId="15" xfId="6" applyNumberFormat="1" applyFont="1" applyFill="1" applyBorder="1" applyAlignment="1">
      <alignment wrapText="1"/>
    </xf>
    <xf numFmtId="178" fontId="15" fillId="0" borderId="15" xfId="6" applyNumberFormat="1" applyFont="1" applyBorder="1" applyAlignment="1">
      <alignment wrapText="1"/>
    </xf>
    <xf numFmtId="170" fontId="15" fillId="6" borderId="9" xfId="0" applyNumberFormat="1" applyFont="1" applyFill="1" applyBorder="1" applyAlignment="1">
      <alignment horizontal="right" wrapText="1"/>
    </xf>
    <xf numFmtId="0" fontId="32" fillId="0" borderId="9" xfId="1" applyFont="1" applyBorder="1">
      <alignment wrapText="1"/>
    </xf>
    <xf numFmtId="6" fontId="20" fillId="4" borderId="9" xfId="1" applyNumberFormat="1" applyFont="1" applyFill="1" applyBorder="1">
      <alignment wrapText="1"/>
    </xf>
    <xf numFmtId="6" fontId="20" fillId="6" borderId="9" xfId="1" applyNumberFormat="1" applyFont="1" applyFill="1" applyBorder="1">
      <alignment wrapText="1"/>
    </xf>
    <xf numFmtId="0" fontId="15" fillId="0" borderId="15" xfId="1" applyFont="1" applyBorder="1">
      <alignment wrapText="1"/>
    </xf>
    <xf numFmtId="6" fontId="15" fillId="6" borderId="0" xfId="1" applyNumberFormat="1" applyFont="1" applyFill="1" applyBorder="1">
      <alignment wrapText="1"/>
    </xf>
    <xf numFmtId="6" fontId="15" fillId="0" borderId="0" xfId="1" applyNumberFormat="1" applyFont="1" applyBorder="1">
      <alignment wrapText="1"/>
    </xf>
    <xf numFmtId="6" fontId="20" fillId="0" borderId="9" xfId="1" applyNumberFormat="1" applyFont="1" applyBorder="1">
      <alignment wrapText="1"/>
    </xf>
    <xf numFmtId="0" fontId="21" fillId="2" borderId="16" xfId="0" applyFont="1" applyFill="1" applyBorder="1" applyAlignment="1">
      <alignment wrapText="1"/>
    </xf>
    <xf numFmtId="166" fontId="21" fillId="2" borderId="16" xfId="0" applyNumberFormat="1" applyFont="1" applyFill="1" applyBorder="1" applyAlignment="1">
      <alignment wrapText="1"/>
    </xf>
    <xf numFmtId="0" fontId="20" fillId="0" borderId="16" xfId="0" applyFont="1" applyBorder="1"/>
    <xf numFmtId="171" fontId="15" fillId="6" borderId="0" xfId="0" applyNumberFormat="1" applyFont="1" applyFill="1" applyAlignment="1">
      <alignment wrapText="1"/>
    </xf>
    <xf numFmtId="171" fontId="20" fillId="0" borderId="0" xfId="0" applyNumberFormat="1" applyFont="1" applyAlignment="1">
      <alignment wrapText="1"/>
    </xf>
    <xf numFmtId="171" fontId="15" fillId="0" borderId="0" xfId="0" applyNumberFormat="1" applyFont="1" applyAlignment="1">
      <alignment wrapText="1"/>
    </xf>
    <xf numFmtId="0" fontId="20" fillId="0" borderId="0" xfId="0" applyFont="1" applyAlignment="1">
      <alignment horizontal="center"/>
    </xf>
    <xf numFmtId="0" fontId="19" fillId="2" borderId="9" xfId="0" applyFont="1" applyFill="1" applyBorder="1" applyAlignment="1">
      <alignment wrapText="1"/>
    </xf>
    <xf numFmtId="166" fontId="19" fillId="2" borderId="9" xfId="0" applyNumberFormat="1" applyFont="1" applyFill="1" applyBorder="1" applyAlignment="1">
      <alignment wrapText="1"/>
    </xf>
    <xf numFmtId="0" fontId="17" fillId="0" borderId="0" xfId="0" applyFont="1" applyAlignment="1">
      <alignment vertical="center"/>
    </xf>
    <xf numFmtId="0" fontId="20" fillId="0" borderId="11" xfId="0" applyFont="1" applyBorder="1" applyAlignment="1">
      <alignment horizontal="left" vertical="top" wrapText="1"/>
    </xf>
    <xf numFmtId="166" fontId="15" fillId="13" borderId="9" xfId="0" applyNumberFormat="1" applyFont="1" applyFill="1" applyBorder="1" applyAlignment="1">
      <alignment wrapText="1"/>
    </xf>
    <xf numFmtId="184" fontId="15" fillId="4" borderId="8" xfId="6" applyNumberFormat="1" applyFont="1" applyFill="1" applyBorder="1" applyAlignment="1">
      <alignment wrapText="1"/>
    </xf>
    <xf numFmtId="167" fontId="15" fillId="0" borderId="9" xfId="0" applyNumberFormat="1" applyFont="1" applyBorder="1" applyAlignment="1">
      <alignment wrapText="1"/>
    </xf>
    <xf numFmtId="0" fontId="21" fillId="2" borderId="9" xfId="0" applyFont="1" applyFill="1" applyBorder="1" applyAlignment="1">
      <alignment horizontal="center" wrapText="1"/>
    </xf>
    <xf numFmtId="178" fontId="18" fillId="4" borderId="8" xfId="6" applyNumberFormat="1" applyFont="1" applyFill="1" applyBorder="1" applyAlignment="1">
      <alignment wrapText="1"/>
    </xf>
    <xf numFmtId="178" fontId="18" fillId="6" borderId="8" xfId="6" applyNumberFormat="1" applyFont="1" applyFill="1" applyBorder="1" applyAlignment="1">
      <alignment wrapText="1"/>
    </xf>
    <xf numFmtId="166" fontId="18" fillId="0" borderId="9" xfId="0" applyNumberFormat="1" applyFont="1" applyBorder="1" applyAlignment="1">
      <alignment wrapText="1"/>
    </xf>
    <xf numFmtId="0" fontId="18" fillId="0" borderId="8" xfId="1" applyFont="1" applyBorder="1" applyAlignment="1">
      <alignment horizontal="left" vertical="top" wrapText="1"/>
    </xf>
    <xf numFmtId="178" fontId="18" fillId="0" borderId="8" xfId="1" applyNumberFormat="1" applyFont="1" applyBorder="1">
      <alignment wrapText="1"/>
    </xf>
    <xf numFmtId="178" fontId="18" fillId="0" borderId="8" xfId="6" applyNumberFormat="1" applyFont="1" applyBorder="1" applyAlignment="1">
      <alignment wrapText="1"/>
    </xf>
    <xf numFmtId="178" fontId="18" fillId="0" borderId="8" xfId="6" applyNumberFormat="1" applyFont="1" applyFill="1" applyBorder="1" applyAlignment="1">
      <alignment wrapText="1"/>
    </xf>
    <xf numFmtId="0" fontId="20" fillId="0" borderId="0" xfId="0" applyFont="1" applyAlignment="1">
      <alignment wrapText="1"/>
    </xf>
    <xf numFmtId="6" fontId="20" fillId="6" borderId="8" xfId="1" applyNumberFormat="1" applyFont="1" applyFill="1" applyBorder="1">
      <alignment wrapText="1"/>
    </xf>
    <xf numFmtId="9" fontId="15" fillId="4" borderId="9" xfId="6" applyNumberFormat="1" applyFont="1" applyFill="1" applyBorder="1" applyAlignment="1">
      <alignment wrapText="1"/>
    </xf>
    <xf numFmtId="177" fontId="15" fillId="4" borderId="9" xfId="6" applyNumberFormat="1" applyFont="1" applyFill="1" applyBorder="1" applyAlignment="1">
      <alignment wrapText="1"/>
    </xf>
    <xf numFmtId="177" fontId="15" fillId="6" borderId="8" xfId="6" applyNumberFormat="1" applyFont="1" applyFill="1" applyBorder="1" applyAlignment="1">
      <alignment wrapText="1"/>
    </xf>
    <xf numFmtId="181" fontId="15" fillId="0" borderId="8" xfId="0" applyNumberFormat="1" applyFont="1" applyBorder="1" applyAlignment="1">
      <alignment horizontal="right" wrapText="1" indent="1"/>
    </xf>
    <xf numFmtId="181" fontId="15" fillId="0" borderId="9" xfId="0" applyNumberFormat="1" applyFont="1" applyBorder="1" applyAlignment="1">
      <alignment horizontal="right" wrapText="1" indent="1"/>
    </xf>
    <xf numFmtId="179" fontId="17" fillId="8" borderId="0" xfId="21" applyFont="1" applyBorder="1">
      <alignment vertical="top" wrapText="1"/>
    </xf>
    <xf numFmtId="9" fontId="17" fillId="8" borderId="0" xfId="22" applyFont="1" applyFill="1" applyBorder="1" applyAlignment="1">
      <alignment vertical="top" wrapText="1"/>
    </xf>
    <xf numFmtId="167" fontId="18" fillId="0" borderId="9" xfId="0" applyNumberFormat="1" applyFont="1" applyBorder="1" applyAlignment="1">
      <alignment wrapText="1"/>
    </xf>
    <xf numFmtId="178" fontId="15" fillId="4" borderId="8" xfId="6" applyNumberFormat="1" applyFont="1" applyFill="1" applyBorder="1" applyAlignment="1">
      <alignment vertical="top" wrapText="1"/>
    </xf>
    <xf numFmtId="178" fontId="15" fillId="0" borderId="8" xfId="6" applyNumberFormat="1" applyFont="1" applyFill="1" applyBorder="1" applyAlignment="1">
      <alignment vertical="top" wrapText="1"/>
    </xf>
    <xf numFmtId="167" fontId="15" fillId="0" borderId="9" xfId="0" applyNumberFormat="1" applyFont="1" applyBorder="1" applyAlignment="1">
      <alignment vertical="top" wrapText="1"/>
    </xf>
    <xf numFmtId="178" fontId="15" fillId="6" borderId="8" xfId="6" applyNumberFormat="1" applyFont="1" applyFill="1" applyBorder="1" applyAlignment="1">
      <alignment vertical="top" wrapText="1"/>
    </xf>
    <xf numFmtId="166" fontId="15" fillId="0" borderId="8" xfId="0" applyNumberFormat="1" applyFont="1" applyBorder="1" applyAlignment="1">
      <alignment vertical="top" wrapText="1"/>
    </xf>
    <xf numFmtId="178" fontId="15" fillId="0" borderId="8" xfId="6" applyNumberFormat="1" applyFont="1" applyBorder="1" applyAlignment="1">
      <alignment vertical="top" wrapText="1"/>
    </xf>
    <xf numFmtId="9" fontId="20" fillId="0" borderId="0" xfId="0" applyNumberFormat="1" applyFont="1"/>
    <xf numFmtId="0" fontId="46" fillId="0" borderId="0" xfId="0" applyFont="1" applyAlignment="1">
      <alignment wrapText="1"/>
    </xf>
    <xf numFmtId="180" fontId="32" fillId="4" borderId="9" xfId="7" applyNumberFormat="1" applyFont="1" applyFill="1" applyBorder="1" applyAlignment="1">
      <alignment wrapText="1"/>
    </xf>
    <xf numFmtId="181" fontId="32" fillId="4" borderId="9" xfId="7" applyNumberFormat="1" applyFont="1" applyFill="1" applyBorder="1" applyAlignment="1">
      <alignment wrapText="1"/>
    </xf>
    <xf numFmtId="0" fontId="32" fillId="4" borderId="8" xfId="0" applyFont="1" applyFill="1" applyBorder="1" applyAlignment="1">
      <alignment wrapText="1"/>
    </xf>
    <xf numFmtId="0" fontId="32" fillId="4" borderId="8" xfId="0" applyFont="1" applyFill="1" applyBorder="1" applyAlignment="1">
      <alignment horizontal="right"/>
    </xf>
    <xf numFmtId="0" fontId="15" fillId="0" borderId="1" xfId="1" applyFont="1" applyBorder="1">
      <alignment wrapText="1"/>
    </xf>
    <xf numFmtId="178" fontId="15" fillId="0" borderId="1" xfId="6" applyNumberFormat="1" applyFont="1" applyBorder="1" applyAlignment="1">
      <alignment horizontal="right" wrapText="1"/>
    </xf>
    <xf numFmtId="6" fontId="47" fillId="0" borderId="1" xfId="1" applyNumberFormat="1" applyFont="1" applyBorder="1">
      <alignment wrapText="1"/>
    </xf>
    <xf numFmtId="6" fontId="15" fillId="6" borderId="0" xfId="1" applyNumberFormat="1" applyFont="1" applyFill="1">
      <alignment wrapText="1"/>
    </xf>
    <xf numFmtId="0" fontId="21" fillId="2" borderId="1" xfId="0" applyFont="1" applyFill="1" applyBorder="1" applyAlignment="1">
      <alignment vertical="top" wrapText="1"/>
    </xf>
    <xf numFmtId="166" fontId="21" fillId="2" borderId="1" xfId="0" applyNumberFormat="1" applyFont="1" applyFill="1" applyBorder="1" applyAlignment="1">
      <alignment wrapText="1"/>
    </xf>
    <xf numFmtId="0" fontId="20" fillId="0" borderId="1" xfId="0" applyFont="1" applyBorder="1"/>
    <xf numFmtId="0" fontId="48" fillId="0" borderId="0" xfId="0" applyFont="1"/>
    <xf numFmtId="0" fontId="17" fillId="0" borderId="3" xfId="8" applyFont="1" applyBorder="1" applyAlignment="1">
      <alignment vertical="top" wrapText="1"/>
    </xf>
    <xf numFmtId="178" fontId="32" fillId="4" borderId="9" xfId="6" applyNumberFormat="1" applyFont="1" applyFill="1" applyBorder="1" applyAlignment="1">
      <alignment wrapText="1"/>
    </xf>
    <xf numFmtId="0" fontId="15" fillId="4" borderId="8" xfId="7" applyNumberFormat="1" applyFont="1" applyFill="1" applyBorder="1" applyAlignment="1">
      <alignment horizontal="right" wrapText="1"/>
    </xf>
    <xf numFmtId="0" fontId="15" fillId="0" borderId="14" xfId="1" applyFont="1" applyBorder="1">
      <alignment wrapText="1"/>
    </xf>
    <xf numFmtId="176" fontId="32" fillId="4" borderId="14" xfId="0" applyNumberFormat="1" applyFont="1" applyFill="1" applyBorder="1" applyAlignment="1">
      <alignment wrapText="1"/>
    </xf>
    <xf numFmtId="176" fontId="32" fillId="4" borderId="1" xfId="0" applyNumberFormat="1" applyFont="1" applyFill="1" applyBorder="1" applyAlignment="1">
      <alignment wrapText="1"/>
    </xf>
    <xf numFmtId="0" fontId="15" fillId="0" borderId="7" xfId="1" applyFont="1" applyBorder="1">
      <alignment wrapText="1"/>
    </xf>
    <xf numFmtId="176" fontId="32" fillId="6" borderId="8" xfId="0" applyNumberFormat="1" applyFont="1" applyFill="1" applyBorder="1" applyAlignment="1">
      <alignment horizontal="right" wrapText="1"/>
    </xf>
    <xf numFmtId="9" fontId="15" fillId="0" borderId="1" xfId="0" applyNumberFormat="1" applyFont="1" applyBorder="1" applyAlignment="1">
      <alignment horizontal="right" wrapText="1"/>
    </xf>
    <xf numFmtId="166" fontId="21" fillId="2" borderId="9" xfId="0" applyNumberFormat="1" applyFont="1" applyFill="1" applyBorder="1" applyAlignment="1">
      <alignment horizontal="right" wrapText="1"/>
    </xf>
    <xf numFmtId="1" fontId="32" fillId="4" borderId="9" xfId="7" applyNumberFormat="1" applyFont="1" applyFill="1" applyBorder="1" applyAlignment="1">
      <alignment wrapText="1"/>
    </xf>
    <xf numFmtId="1" fontId="32" fillId="6" borderId="9" xfId="7" applyNumberFormat="1" applyFont="1" applyFill="1" applyBorder="1" applyAlignment="1">
      <alignment wrapText="1"/>
    </xf>
    <xf numFmtId="178" fontId="32" fillId="4" borderId="8" xfId="6" applyNumberFormat="1" applyFont="1" applyFill="1" applyBorder="1" applyAlignment="1">
      <alignment wrapText="1"/>
    </xf>
    <xf numFmtId="178" fontId="32" fillId="6" borderId="8" xfId="6" applyNumberFormat="1" applyFont="1" applyFill="1" applyBorder="1" applyAlignment="1">
      <alignment wrapText="1"/>
    </xf>
    <xf numFmtId="6" fontId="32" fillId="4" borderId="8" xfId="1" applyNumberFormat="1" applyFont="1" applyFill="1" applyBorder="1">
      <alignment wrapText="1"/>
    </xf>
    <xf numFmtId="6" fontId="32" fillId="6" borderId="8" xfId="1" applyNumberFormat="1" applyFont="1" applyFill="1" applyBorder="1">
      <alignment wrapText="1"/>
    </xf>
    <xf numFmtId="178" fontId="32" fillId="6" borderId="9" xfId="6" applyNumberFormat="1" applyFont="1" applyFill="1" applyBorder="1" applyAlignment="1">
      <alignment wrapText="1"/>
    </xf>
    <xf numFmtId="174" fontId="32" fillId="4" borderId="9" xfId="0" applyNumberFormat="1" applyFont="1" applyFill="1" applyBorder="1" applyAlignment="1">
      <alignment horizontal="right" vertical="center" wrapText="1"/>
    </xf>
    <xf numFmtId="174" fontId="32" fillId="4" borderId="8" xfId="0" applyNumberFormat="1" applyFont="1" applyFill="1" applyBorder="1" applyAlignment="1">
      <alignment horizontal="right" vertical="center" wrapText="1"/>
    </xf>
    <xf numFmtId="174" fontId="32" fillId="6" borderId="8" xfId="0" applyNumberFormat="1" applyFont="1" applyFill="1" applyBorder="1" applyAlignment="1">
      <alignment horizontal="right" vertical="center" wrapText="1"/>
    </xf>
    <xf numFmtId="6" fontId="32" fillId="6" borderId="8" xfId="1" applyNumberFormat="1" applyFont="1" applyFill="1" applyBorder="1" applyAlignment="1">
      <alignment horizontal="right" wrapText="1"/>
    </xf>
    <xf numFmtId="178" fontId="32" fillId="0" borderId="9" xfId="6" applyNumberFormat="1" applyFont="1" applyFill="1" applyBorder="1" applyAlignment="1">
      <alignment wrapText="1"/>
    </xf>
    <xf numFmtId="178" fontId="15" fillId="0" borderId="9" xfId="6" applyNumberFormat="1" applyFont="1" applyFill="1" applyBorder="1" applyAlignment="1">
      <alignment horizontal="right" vertical="center" wrapText="1"/>
    </xf>
    <xf numFmtId="178" fontId="15" fillId="0" borderId="8" xfId="6" applyNumberFormat="1" applyFont="1" applyFill="1" applyBorder="1" applyAlignment="1">
      <alignment horizontal="right" vertical="center" wrapText="1"/>
    </xf>
    <xf numFmtId="178" fontId="32" fillId="4" borderId="8" xfId="6" applyNumberFormat="1" applyFont="1" applyFill="1" applyBorder="1" applyAlignment="1">
      <alignment horizontal="right" vertical="center" wrapText="1"/>
    </xf>
    <xf numFmtId="6" fontId="32" fillId="4" borderId="9" xfId="1" applyNumberFormat="1" applyFont="1" applyFill="1" applyBorder="1">
      <alignment wrapText="1"/>
    </xf>
    <xf numFmtId="6" fontId="32" fillId="6" borderId="9" xfId="1" applyNumberFormat="1" applyFont="1" applyFill="1" applyBorder="1">
      <alignment wrapText="1"/>
    </xf>
    <xf numFmtId="170" fontId="32" fillId="4" borderId="9" xfId="0" applyNumberFormat="1" applyFont="1" applyFill="1" applyBorder="1" applyAlignment="1">
      <alignment wrapText="1"/>
    </xf>
    <xf numFmtId="170" fontId="32" fillId="6" borderId="9" xfId="0" applyNumberFormat="1" applyFont="1" applyFill="1" applyBorder="1" applyAlignment="1">
      <alignment wrapText="1"/>
    </xf>
    <xf numFmtId="1" fontId="32" fillId="4" borderId="8" xfId="1" applyNumberFormat="1" applyFont="1" applyFill="1" applyBorder="1">
      <alignment wrapText="1"/>
    </xf>
    <xf numFmtId="166" fontId="15" fillId="4" borderId="9" xfId="0" applyNumberFormat="1" applyFont="1" applyFill="1" applyBorder="1" applyAlignment="1">
      <alignment horizontal="right" wrapText="1"/>
    </xf>
    <xf numFmtId="166" fontId="15" fillId="6" borderId="9" xfId="0" applyNumberFormat="1" applyFont="1" applyFill="1" applyBorder="1" applyAlignment="1">
      <alignment horizontal="right" wrapText="1"/>
    </xf>
    <xf numFmtId="0" fontId="15" fillId="0" borderId="8" xfId="8" applyFont="1" applyBorder="1" applyAlignment="1">
      <alignment horizontal="left" vertical="top" wrapText="1"/>
    </xf>
    <xf numFmtId="0" fontId="20" fillId="0" borderId="8" xfId="8" applyFont="1" applyBorder="1" applyAlignment="1">
      <alignment horizontal="left" vertical="top" wrapText="1"/>
    </xf>
    <xf numFmtId="0" fontId="15" fillId="0" borderId="14" xfId="1" applyFont="1" applyBorder="1" applyAlignment="1">
      <alignment horizontal="left" vertical="top" wrapText="1"/>
    </xf>
    <xf numFmtId="1" fontId="15" fillId="4" borderId="1" xfId="0" applyNumberFormat="1" applyFont="1" applyFill="1" applyBorder="1" applyAlignment="1">
      <alignment horizontal="right" wrapText="1"/>
    </xf>
    <xf numFmtId="1" fontId="15" fillId="6" borderId="1" xfId="0" applyNumberFormat="1" applyFont="1" applyFill="1" applyBorder="1" applyAlignment="1">
      <alignment horizontal="right" wrapText="1"/>
    </xf>
    <xf numFmtId="1" fontId="15" fillId="0" borderId="1" xfId="0" applyNumberFormat="1" applyFont="1" applyBorder="1" applyAlignment="1">
      <alignment horizontal="right" wrapText="1"/>
    </xf>
    <xf numFmtId="0" fontId="15" fillId="0" borderId="1" xfId="1" applyFont="1" applyBorder="1" applyAlignment="1">
      <alignment horizontal="left" vertical="top" wrapText="1"/>
    </xf>
    <xf numFmtId="0" fontId="32" fillId="4" borderId="14" xfId="8" applyFont="1" applyFill="1" applyBorder="1" applyAlignment="1">
      <alignment vertical="top" wrapText="1"/>
    </xf>
    <xf numFmtId="0" fontId="32" fillId="4" borderId="1" xfId="8" applyFont="1" applyFill="1" applyBorder="1" applyAlignment="1">
      <alignment vertical="top" wrapText="1"/>
    </xf>
    <xf numFmtId="0" fontId="15" fillId="0" borderId="9" xfId="1" applyFont="1" applyBorder="1" applyAlignment="1">
      <alignment vertical="center" wrapText="1"/>
    </xf>
    <xf numFmtId="178" fontId="15" fillId="0" borderId="0" xfId="6" applyNumberFormat="1" applyFont="1" applyFill="1" applyBorder="1" applyAlignment="1">
      <alignment horizontal="center" vertical="center" wrapText="1"/>
    </xf>
    <xf numFmtId="1" fontId="15" fillId="4" borderId="9" xfId="7" applyNumberFormat="1" applyFont="1" applyFill="1" applyBorder="1" applyAlignment="1">
      <alignment wrapText="1"/>
    </xf>
    <xf numFmtId="6" fontId="32" fillId="0" borderId="0" xfId="1" applyNumberFormat="1" applyFont="1" applyBorder="1">
      <alignment wrapText="1"/>
    </xf>
    <xf numFmtId="6" fontId="32" fillId="6" borderId="0" xfId="1" applyNumberFormat="1" applyFont="1" applyFill="1" applyBorder="1">
      <alignment wrapText="1"/>
    </xf>
    <xf numFmtId="0" fontId="49" fillId="0" borderId="8" xfId="1" applyFont="1" applyBorder="1">
      <alignment wrapText="1"/>
    </xf>
    <xf numFmtId="0" fontId="50" fillId="0" borderId="0" xfId="0" applyFont="1" applyAlignment="1">
      <alignment horizontal="right"/>
    </xf>
    <xf numFmtId="9" fontId="17" fillId="0" borderId="3" xfId="8" applyNumberFormat="1" applyFont="1" applyBorder="1" applyAlignment="1">
      <alignment vertical="top"/>
    </xf>
    <xf numFmtId="165" fontId="38" fillId="0" borderId="0" xfId="0" applyNumberFormat="1" applyFont="1"/>
    <xf numFmtId="0" fontId="38" fillId="0" borderId="0" xfId="0" applyFont="1"/>
    <xf numFmtId="3" fontId="51" fillId="0" borderId="0" xfId="0" applyNumberFormat="1" applyFont="1"/>
    <xf numFmtId="3" fontId="20" fillId="0" borderId="0" xfId="0" applyNumberFormat="1" applyFont="1"/>
    <xf numFmtId="0" fontId="33" fillId="5" borderId="0" xfId="8" applyFont="1" applyFill="1" applyAlignment="1">
      <alignment horizontal="left" vertical="top" wrapText="1"/>
    </xf>
    <xf numFmtId="181" fontId="20" fillId="4" borderId="9" xfId="0" applyNumberFormat="1" applyFont="1" applyFill="1" applyBorder="1" applyAlignment="1">
      <alignment horizontal="right" vertical="center" wrapText="1"/>
    </xf>
    <xf numFmtId="0" fontId="20" fillId="0" borderId="0" xfId="0" applyFont="1" applyAlignment="1">
      <alignment horizontal="center" vertical="top" wrapText="1"/>
    </xf>
    <xf numFmtId="3" fontId="15" fillId="14" borderId="9" xfId="0" applyNumberFormat="1" applyFont="1" applyFill="1" applyBorder="1" applyAlignment="1">
      <alignment wrapText="1"/>
    </xf>
    <xf numFmtId="0" fontId="37" fillId="6" borderId="0" xfId="24" applyFont="1" applyFill="1" applyBorder="1" applyAlignment="1">
      <alignment wrapText="1"/>
    </xf>
    <xf numFmtId="0" fontId="0" fillId="0" borderId="21" xfId="0" applyBorder="1"/>
    <xf numFmtId="0" fontId="19" fillId="2" borderId="0" xfId="0" applyFont="1" applyFill="1" applyAlignment="1">
      <alignment vertical="center" wrapText="1"/>
    </xf>
    <xf numFmtId="0" fontId="0" fillId="0" borderId="0" xfId="0" applyAlignment="1">
      <alignment vertical="center"/>
    </xf>
    <xf numFmtId="0" fontId="37" fillId="6" borderId="0" xfId="24" applyFont="1" applyFill="1" applyBorder="1" applyAlignment="1">
      <alignment vertical="center" wrapText="1"/>
    </xf>
    <xf numFmtId="0" fontId="52" fillId="6" borderId="21" xfId="0" applyFont="1" applyFill="1" applyBorder="1" applyAlignment="1">
      <alignment vertical="center" wrapText="1"/>
    </xf>
    <xf numFmtId="0" fontId="53" fillId="6" borderId="21" xfId="0" applyFont="1" applyFill="1" applyBorder="1" applyAlignment="1">
      <alignment horizontal="left" vertical="center" wrapText="1"/>
    </xf>
    <xf numFmtId="0" fontId="21" fillId="2" borderId="1" xfId="0" applyFont="1" applyFill="1" applyBorder="1" applyAlignment="1">
      <alignment horizontal="right" vertical="top" wrapText="1" indent="1"/>
    </xf>
    <xf numFmtId="0" fontId="33" fillId="5" borderId="0" xfId="8" applyFont="1" applyFill="1" applyAlignment="1">
      <alignment horizontal="left" vertical="center"/>
    </xf>
    <xf numFmtId="0" fontId="15" fillId="0" borderId="8" xfId="8" applyFont="1" applyBorder="1" applyAlignment="1">
      <alignment vertical="top" wrapText="1"/>
    </xf>
    <xf numFmtId="0" fontId="32" fillId="4" borderId="0" xfId="8" applyFont="1" applyFill="1" applyAlignment="1">
      <alignment horizontal="left" vertical="top" wrapText="1"/>
    </xf>
    <xf numFmtId="0" fontId="32" fillId="0" borderId="10" xfId="8" applyFont="1" applyBorder="1" applyAlignment="1">
      <alignment vertical="top"/>
    </xf>
    <xf numFmtId="0" fontId="15" fillId="4" borderId="8" xfId="0" applyFont="1" applyFill="1" applyBorder="1" applyAlignment="1">
      <alignment horizontal="left" vertical="top" wrapText="1"/>
    </xf>
    <xf numFmtId="0" fontId="15" fillId="0" borderId="8" xfId="0" applyFont="1" applyBorder="1" applyAlignment="1">
      <alignment horizontal="left" vertical="top" wrapText="1"/>
    </xf>
    <xf numFmtId="0" fontId="15" fillId="0" borderId="0" xfId="0" applyFont="1" applyAlignment="1">
      <alignment horizontal="left" vertical="center" wrapText="1"/>
    </xf>
    <xf numFmtId="0" fontId="15" fillId="4" borderId="7" xfId="0" applyFont="1" applyFill="1" applyBorder="1" applyAlignment="1">
      <alignment horizontal="left" vertical="top" wrapText="1"/>
    </xf>
    <xf numFmtId="0" fontId="15" fillId="4" borderId="9" xfId="0" applyFont="1" applyFill="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5" fillId="4" borderId="0" xfId="0" applyFont="1" applyFill="1" applyAlignment="1">
      <alignment horizontal="left" vertical="top" wrapText="1"/>
    </xf>
    <xf numFmtId="0" fontId="32" fillId="0" borderId="7" xfId="8" applyFont="1" applyBorder="1" applyAlignment="1">
      <alignment horizontal="left" vertical="top" wrapText="1"/>
    </xf>
    <xf numFmtId="0" fontId="32" fillId="0" borderId="9" xfId="8" applyFont="1" applyBorder="1" applyAlignment="1">
      <alignment horizontal="left" vertical="top" wrapText="1"/>
    </xf>
    <xf numFmtId="0" fontId="32" fillId="4" borderId="7" xfId="8" applyFont="1" applyFill="1" applyBorder="1" applyAlignment="1">
      <alignment horizontal="left" vertical="top" wrapText="1"/>
    </xf>
    <xf numFmtId="0" fontId="32" fillId="4" borderId="9" xfId="8" applyFont="1" applyFill="1" applyBorder="1" applyAlignment="1">
      <alignment horizontal="left" vertical="top" wrapText="1"/>
    </xf>
    <xf numFmtId="0" fontId="16" fillId="0" borderId="7" xfId="8" applyFont="1" applyBorder="1" applyAlignment="1">
      <alignment horizontal="left" wrapText="1"/>
    </xf>
    <xf numFmtId="0" fontId="16" fillId="0" borderId="2" xfId="8" applyFont="1" applyBorder="1" applyAlignment="1">
      <alignment horizontal="left" vertical="top" wrapText="1"/>
    </xf>
    <xf numFmtId="0" fontId="19" fillId="2" borderId="7" xfId="8" applyFont="1" applyFill="1" applyBorder="1" applyAlignment="1">
      <alignment horizontal="center" wrapText="1"/>
    </xf>
    <xf numFmtId="0" fontId="32" fillId="0" borderId="7" xfId="8" applyFont="1" applyBorder="1" applyAlignment="1">
      <alignment vertical="top" wrapText="1"/>
    </xf>
    <xf numFmtId="0" fontId="32" fillId="0" borderId="9" xfId="8" applyFont="1" applyBorder="1" applyAlignment="1">
      <alignment vertical="top" wrapText="1"/>
    </xf>
    <xf numFmtId="0" fontId="32" fillId="4" borderId="7" xfId="8" applyFont="1" applyFill="1" applyBorder="1" applyAlignment="1">
      <alignment vertical="top" wrapText="1"/>
    </xf>
    <xf numFmtId="0" fontId="32" fillId="4" borderId="9" xfId="8" applyFont="1" applyFill="1" applyBorder="1" applyAlignment="1">
      <alignment vertical="top" wrapText="1"/>
    </xf>
    <xf numFmtId="0" fontId="20" fillId="0" borderId="0" xfId="8" applyFont="1" applyAlignment="1">
      <alignment horizontal="left" vertical="top" wrapText="1"/>
    </xf>
    <xf numFmtId="0" fontId="20" fillId="6" borderId="2" xfId="8" applyFont="1" applyFill="1" applyBorder="1" applyAlignment="1">
      <alignment vertical="top" wrapText="1"/>
    </xf>
    <xf numFmtId="0" fontId="20" fillId="6" borderId="3" xfId="8" applyFont="1" applyFill="1" applyBorder="1" applyAlignment="1">
      <alignment vertical="top" wrapText="1"/>
    </xf>
    <xf numFmtId="0" fontId="20" fillId="6" borderId="0" xfId="8" applyFont="1" applyFill="1" applyAlignment="1">
      <alignment vertical="top" wrapText="1"/>
    </xf>
    <xf numFmtId="0" fontId="20" fillId="6" borderId="9" xfId="8" applyFont="1" applyFill="1" applyBorder="1" applyAlignment="1">
      <alignment vertical="top" wrapText="1"/>
    </xf>
    <xf numFmtId="0" fontId="16" fillId="0" borderId="7" xfId="8" applyFont="1" applyBorder="1" applyAlignment="1">
      <alignment horizontal="left" vertical="top" wrapText="1"/>
    </xf>
    <xf numFmtId="0" fontId="16" fillId="0" borderId="14" xfId="8" applyFont="1" applyBorder="1" applyAlignment="1">
      <alignment horizontal="left" wrapText="1"/>
    </xf>
    <xf numFmtId="0" fontId="32" fillId="0" borderId="0" xfId="8" applyFont="1" applyAlignment="1">
      <alignment horizontal="left" vertical="top" wrapText="1"/>
    </xf>
    <xf numFmtId="0" fontId="32" fillId="4" borderId="0" xfId="8" applyFont="1" applyFill="1" applyAlignment="1">
      <alignment horizontal="left" vertical="top" wrapText="1"/>
    </xf>
    <xf numFmtId="0" fontId="32" fillId="4" borderId="1" xfId="8" applyFont="1" applyFill="1" applyBorder="1" applyAlignment="1">
      <alignment horizontal="left" vertical="top" wrapText="1"/>
    </xf>
    <xf numFmtId="0" fontId="16" fillId="0" borderId="0" xfId="8" applyFont="1" applyAlignment="1">
      <alignment horizontal="left" wrapText="1"/>
    </xf>
    <xf numFmtId="0" fontId="19" fillId="2" borderId="8" xfId="8" applyFont="1" applyFill="1" applyBorder="1" applyAlignment="1">
      <alignment horizontal="center" wrapText="1"/>
    </xf>
    <xf numFmtId="0" fontId="20" fillId="8" borderId="2" xfId="8" applyFont="1" applyFill="1" applyBorder="1" applyAlignment="1">
      <alignment horizontal="left" vertical="top" wrapText="1"/>
    </xf>
    <xf numFmtId="0" fontId="20" fillId="0" borderId="1" xfId="8" applyFont="1" applyBorder="1" applyAlignment="1">
      <alignment horizontal="left" vertical="top" wrapText="1"/>
    </xf>
    <xf numFmtId="0" fontId="20" fillId="6" borderId="1" xfId="8" applyFont="1" applyFill="1" applyBorder="1" applyAlignment="1">
      <alignment horizontal="left" vertical="top" wrapText="1"/>
    </xf>
    <xf numFmtId="0" fontId="20" fillId="8" borderId="8" xfId="8" applyFont="1" applyFill="1" applyBorder="1" applyAlignment="1">
      <alignment horizontal="left" vertical="top" wrapText="1"/>
    </xf>
    <xf numFmtId="0" fontId="20" fillId="8" borderId="2" xfId="8" applyFont="1" applyFill="1" applyBorder="1" applyAlignment="1">
      <alignment vertical="top" wrapText="1"/>
    </xf>
    <xf numFmtId="0" fontId="20" fillId="0" borderId="9" xfId="9" applyFont="1" applyFill="1" applyBorder="1" applyAlignment="1">
      <alignment horizontal="left" vertical="top" wrapText="1"/>
    </xf>
    <xf numFmtId="0" fontId="20" fillId="6" borderId="2" xfId="9" applyFont="1" applyBorder="1" applyAlignment="1">
      <alignment horizontal="left" vertical="top" wrapText="1"/>
    </xf>
    <xf numFmtId="0" fontId="16" fillId="0" borderId="8" xfId="8" applyFont="1" applyBorder="1" applyAlignment="1">
      <alignment horizontal="left" vertical="top" wrapText="1"/>
    </xf>
    <xf numFmtId="0" fontId="16" fillId="0" borderId="8" xfId="8" applyFont="1" applyBorder="1" applyAlignment="1">
      <alignment horizontal="left" wrapText="1"/>
    </xf>
    <xf numFmtId="0" fontId="16" fillId="0" borderId="8" xfId="8" applyFont="1" applyBorder="1" applyAlignment="1">
      <alignment wrapText="1"/>
    </xf>
    <xf numFmtId="0" fontId="15" fillId="4" borderId="7" xfId="8" applyFont="1" applyFill="1" applyBorder="1" applyAlignment="1">
      <alignment horizontal="left" vertical="top" wrapText="1"/>
    </xf>
    <xf numFmtId="0" fontId="20" fillId="4" borderId="7" xfId="8" applyFont="1" applyFill="1" applyBorder="1" applyAlignment="1">
      <alignment horizontal="left" vertical="top" wrapText="1"/>
    </xf>
    <xf numFmtId="0" fontId="20" fillId="4" borderId="9" xfId="8" applyFont="1" applyFill="1" applyBorder="1" applyAlignment="1">
      <alignment horizontal="left" vertical="top" wrapText="1"/>
    </xf>
    <xf numFmtId="0" fontId="32" fillId="0" borderId="0" xfId="8" applyFont="1" applyAlignment="1">
      <alignment vertical="top" wrapText="1"/>
    </xf>
    <xf numFmtId="0" fontId="32" fillId="4" borderId="0" xfId="8" applyFont="1" applyFill="1" applyAlignment="1">
      <alignment vertical="top" wrapText="1"/>
    </xf>
    <xf numFmtId="0" fontId="15" fillId="4" borderId="9" xfId="8" applyFont="1" applyFill="1" applyBorder="1" applyAlignment="1">
      <alignment horizontal="left" vertical="top" wrapText="1"/>
    </xf>
    <xf numFmtId="0" fontId="15" fillId="0" borderId="0" xfId="1" applyFont="1">
      <alignment wrapText="1"/>
    </xf>
    <xf numFmtId="0" fontId="20" fillId="0" borderId="0" xfId="0" applyFont="1"/>
    <xf numFmtId="0" fontId="15" fillId="0" borderId="0" xfId="1" applyFont="1" applyAlignment="1">
      <alignment vertical="center" wrapText="1"/>
    </xf>
    <xf numFmtId="0" fontId="20" fillId="0" borderId="0" xfId="0" applyFont="1" applyAlignment="1">
      <alignment vertical="center"/>
    </xf>
    <xf numFmtId="0" fontId="15" fillId="0" borderId="0" xfId="1" applyFont="1" applyAlignment="1">
      <alignment vertical="top" wrapText="1"/>
    </xf>
    <xf numFmtId="0" fontId="20" fillId="0" borderId="0" xfId="0" applyFont="1" applyAlignment="1">
      <alignment vertical="top"/>
    </xf>
    <xf numFmtId="0" fontId="21" fillId="2" borderId="0" xfId="0" applyFont="1" applyFill="1" applyAlignment="1">
      <alignment horizontal="left"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21" fillId="2" borderId="9" xfId="0" applyFont="1" applyFill="1" applyBorder="1" applyAlignment="1">
      <alignment horizontal="left" vertical="center" wrapText="1"/>
    </xf>
    <xf numFmtId="0" fontId="3" fillId="0" borderId="0" xfId="1">
      <alignment wrapText="1"/>
    </xf>
    <xf numFmtId="0" fontId="0" fillId="0" borderId="0" xfId="0"/>
    <xf numFmtId="0" fontId="21" fillId="2" borderId="0" xfId="0" applyFont="1" applyFill="1" applyAlignment="1">
      <alignment wrapText="1"/>
    </xf>
    <xf numFmtId="6" fontId="15" fillId="0" borderId="3" xfId="1" applyNumberFormat="1" applyFont="1" applyBorder="1" applyAlignment="1">
      <alignment horizontal="left" vertical="center" wrapText="1"/>
    </xf>
    <xf numFmtId="6" fontId="15" fillId="0" borderId="0" xfId="1" applyNumberFormat="1" applyFont="1" applyBorder="1" applyAlignment="1">
      <alignment horizontal="left" vertical="center" wrapText="1"/>
    </xf>
    <xf numFmtId="6" fontId="15" fillId="0" borderId="9" xfId="1" applyNumberFormat="1" applyFont="1" applyBorder="1" applyAlignment="1">
      <alignment horizontal="left" vertical="center" wrapText="1"/>
    </xf>
    <xf numFmtId="0" fontId="16" fillId="0" borderId="2" xfId="0" applyFont="1" applyBorder="1" applyAlignment="1">
      <alignment wrapText="1"/>
    </xf>
    <xf numFmtId="0" fontId="16" fillId="0" borderId="8" xfId="0" applyFont="1" applyBorder="1" applyAlignment="1">
      <alignment wrapText="1"/>
    </xf>
    <xf numFmtId="0" fontId="16" fillId="0" borderId="1" xfId="0" applyFont="1" applyBorder="1" applyAlignment="1">
      <alignment wrapText="1"/>
    </xf>
    <xf numFmtId="0" fontId="16" fillId="0" borderId="2" xfId="0" applyFont="1" applyBorder="1" applyAlignment="1">
      <alignment horizontal="center" vertical="top" wrapText="1"/>
    </xf>
    <xf numFmtId="0" fontId="20" fillId="0" borderId="0" xfId="0" applyFont="1" applyAlignment="1">
      <alignment horizontal="left"/>
    </xf>
    <xf numFmtId="0" fontId="20" fillId="0" borderId="0" xfId="0" applyFont="1" applyAlignment="1">
      <alignment horizontal="left" wrapText="1"/>
    </xf>
    <xf numFmtId="0" fontId="15" fillId="0" borderId="0" xfId="1" applyFont="1" applyAlignment="1">
      <alignment horizontal="left" wrapText="1"/>
    </xf>
    <xf numFmtId="0" fontId="15" fillId="0" borderId="11" xfId="0" applyFont="1" applyBorder="1" applyAlignment="1">
      <alignment vertical="center" wrapText="1"/>
    </xf>
    <xf numFmtId="0" fontId="21" fillId="2" borderId="10" xfId="0" applyFont="1" applyFill="1" applyBorder="1" applyAlignment="1">
      <alignment horizontal="left" wrapText="1"/>
    </xf>
    <xf numFmtId="0" fontId="16" fillId="0" borderId="2" xfId="0" applyFont="1" applyBorder="1" applyAlignment="1">
      <alignment horizontal="center" wrapText="1"/>
    </xf>
    <xf numFmtId="0" fontId="15" fillId="0" borderId="11" xfId="0" applyFont="1" applyBorder="1" applyAlignment="1">
      <alignment vertical="top" wrapText="1"/>
    </xf>
    <xf numFmtId="0" fontId="20" fillId="0" borderId="0" xfId="0" applyFont="1" applyAlignment="1">
      <alignment horizontal="left" vertical="top" wrapText="1"/>
    </xf>
    <xf numFmtId="0" fontId="16" fillId="3" borderId="2" xfId="0" applyFont="1" applyFill="1" applyBorder="1" applyAlignment="1">
      <alignment horizontal="center" wrapText="1"/>
    </xf>
    <xf numFmtId="0" fontId="20" fillId="5" borderId="13" xfId="0" applyFont="1" applyFill="1" applyBorder="1" applyAlignment="1">
      <alignment horizontal="center"/>
    </xf>
    <xf numFmtId="0" fontId="20" fillId="5" borderId="0" xfId="0" applyFont="1" applyFill="1" applyAlignment="1">
      <alignment horizontal="center"/>
    </xf>
    <xf numFmtId="0" fontId="21" fillId="2" borderId="0" xfId="0" applyFont="1" applyFill="1" applyAlignment="1">
      <alignment horizontal="center" wrapText="1"/>
    </xf>
    <xf numFmtId="0" fontId="32" fillId="0" borderId="11" xfId="0" applyFont="1" applyBorder="1" applyAlignment="1">
      <alignment vertical="center" wrapText="1"/>
    </xf>
    <xf numFmtId="0" fontId="32" fillId="0" borderId="0" xfId="0" applyFont="1" applyAlignment="1">
      <alignment horizontal="left" vertical="top" wrapText="1"/>
    </xf>
    <xf numFmtId="0" fontId="41" fillId="0" borderId="8" xfId="8" applyFont="1" applyBorder="1" applyAlignment="1">
      <alignment horizontal="center" vertical="top" wrapText="1"/>
    </xf>
    <xf numFmtId="0" fontId="41" fillId="0" borderId="9" xfId="8" applyFont="1" applyBorder="1" applyAlignment="1">
      <alignment horizontal="center" vertical="top" wrapText="1"/>
    </xf>
    <xf numFmtId="0" fontId="20" fillId="0" borderId="0" xfId="1" applyFont="1" applyAlignment="1">
      <alignment vertical="top" wrapText="1"/>
    </xf>
    <xf numFmtId="0" fontId="20" fillId="0" borderId="0" xfId="1" applyFont="1" applyAlignment="1">
      <alignment horizontal="left" vertical="top" wrapText="1"/>
    </xf>
    <xf numFmtId="0" fontId="32" fillId="0" borderId="0" xfId="0" applyFont="1" applyAlignment="1">
      <alignment vertical="top" wrapText="1"/>
    </xf>
    <xf numFmtId="0" fontId="20" fillId="0" borderId="0" xfId="0" applyFont="1" applyAlignment="1">
      <alignment vertical="top" wrapText="1"/>
    </xf>
    <xf numFmtId="0" fontId="19" fillId="2" borderId="17" xfId="1" applyFont="1" applyFill="1" applyBorder="1" applyAlignment="1">
      <alignment horizontal="center" wrapText="1"/>
    </xf>
    <xf numFmtId="0" fontId="15" fillId="0" borderId="19" xfId="1" applyFont="1" applyBorder="1" applyAlignment="1">
      <alignment vertical="center" wrapText="1"/>
    </xf>
    <xf numFmtId="0" fontId="15" fillId="0" borderId="18" xfId="1" applyFont="1" applyBorder="1" applyAlignment="1">
      <alignment vertical="center" wrapText="1"/>
    </xf>
    <xf numFmtId="0" fontId="15" fillId="0" borderId="20" xfId="1" applyFont="1" applyBorder="1" applyAlignment="1">
      <alignment vertical="center" wrapText="1"/>
    </xf>
    <xf numFmtId="0" fontId="19" fillId="2" borderId="17" xfId="1" applyFont="1" applyFill="1" applyBorder="1" applyAlignment="1">
      <alignment horizontal="center" vertical="center" wrapText="1"/>
    </xf>
    <xf numFmtId="0" fontId="15" fillId="0" borderId="19" xfId="1" applyFont="1" applyBorder="1" applyAlignment="1">
      <alignment horizontal="left" wrapText="1"/>
    </xf>
    <xf numFmtId="0" fontId="15" fillId="0" borderId="18" xfId="1" applyFont="1" applyBorder="1" applyAlignment="1">
      <alignment horizontal="left" wrapText="1"/>
    </xf>
    <xf numFmtId="0" fontId="15" fillId="0" borderId="20" xfId="1" applyFont="1" applyBorder="1" applyAlignment="1">
      <alignment horizontal="left" wrapText="1"/>
    </xf>
    <xf numFmtId="0" fontId="22" fillId="0" borderId="0" xfId="0" applyFont="1" applyAlignment="1">
      <alignment horizontal="left"/>
    </xf>
    <xf numFmtId="0" fontId="20" fillId="0" borderId="0" xfId="0" applyFont="1" applyAlignment="1">
      <alignment horizontal="left" vertical="center" wrapText="1"/>
    </xf>
    <xf numFmtId="0" fontId="35" fillId="0" borderId="2" xfId="0" applyFont="1" applyBorder="1" applyAlignment="1">
      <alignment horizontal="center" wrapText="1"/>
    </xf>
    <xf numFmtId="0" fontId="20" fillId="0" borderId="11" xfId="0" applyFont="1" applyBorder="1" applyAlignment="1">
      <alignment horizontal="left" vertical="top" wrapText="1"/>
    </xf>
    <xf numFmtId="0" fontId="15" fillId="0" borderId="0" xfId="1" applyFont="1" applyAlignment="1">
      <alignment horizontal="left" vertical="top" wrapText="1"/>
    </xf>
    <xf numFmtId="0" fontId="20" fillId="0" borderId="0" xfId="0" applyFont="1" applyAlignment="1">
      <alignment vertical="center" wrapText="1"/>
    </xf>
    <xf numFmtId="0" fontId="32" fillId="0" borderId="0" xfId="0" applyFont="1" applyAlignment="1">
      <alignment horizontal="left" vertical="center" wrapText="1"/>
    </xf>
    <xf numFmtId="0" fontId="0" fillId="0" borderId="0" xfId="0" applyFill="1"/>
    <xf numFmtId="0" fontId="32" fillId="5" borderId="0" xfId="8" applyFont="1" applyFill="1" applyAlignment="1">
      <alignment horizontal="left" vertical="top" wrapText="1"/>
    </xf>
    <xf numFmtId="0" fontId="32" fillId="0" borderId="9" xfId="8" applyFont="1" applyBorder="1"/>
    <xf numFmtId="0" fontId="32" fillId="5" borderId="0" xfId="8" applyFont="1" applyFill="1" applyAlignment="1">
      <alignment horizontal="left" vertical="top"/>
    </xf>
    <xf numFmtId="0" fontId="32" fillId="5" borderId="0" xfId="8" applyFont="1" applyFill="1" applyAlignment="1">
      <alignment vertical="top"/>
    </xf>
    <xf numFmtId="0" fontId="32" fillId="5" borderId="0" xfId="8" applyFont="1" applyFill="1" applyAlignment="1">
      <alignment vertical="top" wrapText="1"/>
    </xf>
    <xf numFmtId="0" fontId="15" fillId="0" borderId="0" xfId="0" applyFont="1" applyBorder="1" applyAlignment="1">
      <alignment horizontal="left" vertical="top" wrapText="1"/>
    </xf>
    <xf numFmtId="0" fontId="15" fillId="4" borderId="0" xfId="0" applyFont="1" applyFill="1" applyBorder="1" applyAlignment="1">
      <alignment horizontal="left" vertical="top" wrapText="1"/>
    </xf>
    <xf numFmtId="0" fontId="20" fillId="6" borderId="8" xfId="9" applyFont="1" applyBorder="1" applyAlignment="1">
      <alignment horizontal="left" vertical="center" wrapText="1"/>
    </xf>
    <xf numFmtId="0" fontId="20" fillId="0" borderId="8" xfId="0" applyFont="1" applyBorder="1" applyAlignment="1">
      <alignment vertical="top"/>
    </xf>
    <xf numFmtId="0" fontId="37" fillId="6" borderId="9" xfId="24" applyFont="1" applyFill="1" applyBorder="1" applyAlignment="1">
      <alignment horizontal="left" vertical="top"/>
    </xf>
    <xf numFmtId="0" fontId="20" fillId="6" borderId="1" xfId="9" applyFont="1" applyBorder="1" applyAlignment="1">
      <alignment horizontal="left" vertical="top"/>
    </xf>
    <xf numFmtId="0" fontId="20" fillId="0" borderId="2" xfId="0" applyFont="1" applyBorder="1" applyAlignment="1">
      <alignment vertical="top"/>
    </xf>
    <xf numFmtId="0" fontId="20" fillId="0" borderId="2" xfId="8" applyFont="1" applyBorder="1" applyAlignment="1">
      <alignment vertical="top"/>
    </xf>
    <xf numFmtId="0" fontId="20" fillId="0" borderId="10" xfId="0" applyFont="1" applyBorder="1" applyAlignment="1">
      <alignment vertical="top"/>
    </xf>
    <xf numFmtId="0" fontId="20" fillId="6" borderId="8" xfId="8" applyFont="1" applyFill="1" applyBorder="1" applyAlignment="1">
      <alignment vertical="top"/>
    </xf>
    <xf numFmtId="0" fontId="20" fillId="0" borderId="7" xfId="9" applyFont="1" applyFill="1" applyBorder="1" applyAlignment="1">
      <alignment horizontal="left" vertical="top"/>
    </xf>
    <xf numFmtId="0" fontId="20" fillId="0" borderId="14" xfId="9" applyFont="1" applyFill="1" applyBorder="1" applyAlignment="1">
      <alignment horizontal="left" vertical="top" wrapText="1"/>
    </xf>
    <xf numFmtId="0" fontId="20" fillId="0" borderId="8" xfId="8" applyFont="1" applyBorder="1" applyAlignment="1">
      <alignment vertical="top" wrapText="1"/>
    </xf>
    <xf numFmtId="0" fontId="34" fillId="6" borderId="10" xfId="9" applyFont="1" applyBorder="1" applyAlignment="1">
      <alignment horizontal="left" vertical="top"/>
    </xf>
    <xf numFmtId="0" fontId="34" fillId="6" borderId="7" xfId="9" applyFont="1" applyBorder="1" applyAlignment="1">
      <alignment horizontal="left" vertical="top"/>
    </xf>
    <xf numFmtId="0" fontId="20" fillId="8" borderId="1" xfId="8" applyFont="1" applyFill="1" applyBorder="1" applyAlignment="1">
      <alignment vertical="top" wrapText="1"/>
    </xf>
    <xf numFmtId="0" fontId="20" fillId="0" borderId="2" xfId="8" applyFont="1" applyBorder="1" applyAlignment="1">
      <alignment horizontal="left" vertical="top" wrapText="1"/>
    </xf>
    <xf numFmtId="0" fontId="20" fillId="6" borderId="10" xfId="9" applyFont="1" applyBorder="1" applyAlignment="1">
      <alignment horizontal="left" vertical="top" wrapText="1"/>
    </xf>
    <xf numFmtId="0" fontId="20" fillId="6" borderId="7" xfId="8" applyFont="1" applyFill="1" applyBorder="1" applyAlignment="1">
      <alignment vertical="top"/>
    </xf>
    <xf numFmtId="0" fontId="32" fillId="4" borderId="3" xfId="8" applyFont="1" applyFill="1" applyBorder="1" applyAlignment="1">
      <alignment horizontal="left" vertical="top" wrapText="1"/>
    </xf>
    <xf numFmtId="0" fontId="32" fillId="0" borderId="3" xfId="8" applyFont="1" applyBorder="1" applyAlignment="1">
      <alignment horizontal="left" vertical="top" wrapText="1"/>
    </xf>
    <xf numFmtId="0" fontId="20" fillId="6" borderId="8" xfId="9" applyFont="1" applyBorder="1" applyAlignment="1">
      <alignment horizontal="left" vertical="top" wrapText="1"/>
    </xf>
    <xf numFmtId="0" fontId="20" fillId="6" borderId="10" xfId="8" applyFont="1" applyFill="1" applyBorder="1" applyAlignment="1">
      <alignment vertical="top"/>
    </xf>
    <xf numFmtId="0" fontId="32" fillId="0" borderId="8" xfId="8" applyFont="1" applyBorder="1" applyAlignment="1">
      <alignment horizontal="left" vertical="top"/>
    </xf>
    <xf numFmtId="0" fontId="15" fillId="0" borderId="8" xfId="0" applyFont="1" applyFill="1" applyBorder="1" applyAlignment="1">
      <alignment horizontal="left" vertical="top" wrapText="1"/>
    </xf>
  </cellXfs>
  <cellStyles count="31">
    <cellStyle name="Chapter heading" xfId="17" xr:uid="{26049800-2829-4BB9-BF08-3446390AADA6}"/>
    <cellStyle name="Comma" xfId="6" builtinId="3"/>
    <cellStyle name="Comma 2" xfId="19" xr:uid="{C572B188-E8DB-4C1C-BA53-3ED0CA7C6EDB}"/>
    <cellStyle name="Comma 2 2" xfId="27" xr:uid="{30ABF771-4D07-409E-849B-665C671F02B8}"/>
    <cellStyle name="Comma 3" xfId="28" xr:uid="{4E379F69-C5A1-46B8-9F73-AB032774BEAC}"/>
    <cellStyle name="Fins CY body" xfId="23" xr:uid="{24DCCD69-214D-4D25-9308-DABDD90B2B5C}"/>
    <cellStyle name="Footnote" xfId="12" xr:uid="{D91C4B33-C54D-41EA-83F9-0F3B2D1B0B71}"/>
    <cellStyle name="GMF Design " xfId="13" xr:uid="{7510A35F-DF14-4254-84DB-6A2F0F26E6BD}"/>
    <cellStyle name="Heading 1" xfId="3" xr:uid="{00000000-0005-0000-0000-000003000000}"/>
    <cellStyle name="Heading 1 2" xfId="14" xr:uid="{3960D317-EBD5-446C-9014-3BA06777578D}"/>
    <cellStyle name="Heading 2" xfId="4" xr:uid="{00000000-0005-0000-0000-000004000000}"/>
    <cellStyle name="Heading 2 2" xfId="15" xr:uid="{D0FFC95F-F66F-4960-AD4E-93762028A276}"/>
    <cellStyle name="Heading 3" xfId="5" xr:uid="{00000000-0005-0000-0000-000005000000}"/>
    <cellStyle name="Heading 3 2" xfId="16" xr:uid="{6B438D11-56A8-499E-A6EE-FAF1B50F3673}"/>
    <cellStyle name="Hyperlink" xfId="24" builtinId="8"/>
    <cellStyle name="Hyperlink 2" xfId="9" xr:uid="{67B597A6-C410-434F-AE34-ED4EE6AE2578}"/>
    <cellStyle name="Hyperlink 3" xfId="30" xr:uid="{C8E8D21A-64FA-4E22-8CF2-E41AA59E4B58}"/>
    <cellStyle name="Normal" xfId="0" builtinId="0"/>
    <cellStyle name="Normal 2" xfId="2" xr:uid="{00000000-0005-0000-0000-000002000000}"/>
    <cellStyle name="Normal 2 2" xfId="10" xr:uid="{4880A1AA-E622-4A78-A72E-459F8D59317F}"/>
    <cellStyle name="Normal 3" xfId="8" xr:uid="{6541B9AA-A0B6-4637-94AA-797C0DBDD5E5}"/>
    <cellStyle name="Normal 4" xfId="26" xr:uid="{05E9A09E-BEF2-48FB-A6A7-47B8D8BD4BE8}"/>
    <cellStyle name="Percent" xfId="7" builtinId="5"/>
    <cellStyle name="Percent 11" xfId="25" xr:uid="{FB1F3715-BF88-4FAC-AEB7-AC00788422B1}"/>
    <cellStyle name="Percent 2" xfId="22" xr:uid="{07A4C481-21A6-496F-817E-B988D0C78117}"/>
    <cellStyle name="Percent 3" xfId="29" xr:uid="{8C27A0ED-6960-43C7-8991-19C6FBC4E855}"/>
    <cellStyle name="Pull quote" xfId="11" xr:uid="{F103C81D-0C0E-437C-9B4D-1D0BC5BEE84D}"/>
    <cellStyle name="Section heading" xfId="18" xr:uid="{DF763F40-9325-43D4-9E7A-E99ECFE41525}"/>
    <cellStyle name="Table (Normal)" xfId="1" xr:uid="{00000000-0005-0000-0000-000001000000}"/>
    <cellStyle name="Table body copy" xfId="21" xr:uid="{14EB5CD7-CD9E-488B-9EE4-1CDCE12ECC9F}"/>
    <cellStyle name="Table Main header row" xfId="20" xr:uid="{5D9217C1-0A34-48BF-A5D2-BFBCC81FE32F}"/>
  </cellStyles>
  <dxfs count="0"/>
  <tableStyles count="0"/>
  <colors>
    <mruColors>
      <color rgb="FF00CC99"/>
      <color rgb="FF3399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jpe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16</xdr:col>
      <xdr:colOff>15119</xdr:colOff>
      <xdr:row>0</xdr:row>
      <xdr:rowOff>90715</xdr:rowOff>
    </xdr:from>
    <xdr:to>
      <xdr:col>19</xdr:col>
      <xdr:colOff>15119</xdr:colOff>
      <xdr:row>28</xdr:row>
      <xdr:rowOff>151191</xdr:rowOff>
    </xdr:to>
    <xdr:sp macro="" textlink="">
      <xdr:nvSpPr>
        <xdr:cNvPr id="2" name="Rounded Rectangle 1">
          <a:extLst>
            <a:ext uri="{FF2B5EF4-FFF2-40B4-BE49-F238E27FC236}">
              <a16:creationId xmlns:a16="http://schemas.microsoft.com/office/drawing/2014/main" id="{9572F9F8-A5F4-ACF9-32F2-0CFFDD7F5297}"/>
            </a:ext>
          </a:extLst>
        </xdr:cNvPr>
        <xdr:cNvSpPr/>
      </xdr:nvSpPr>
      <xdr:spPr>
        <a:xfrm>
          <a:off x="10870595" y="90715"/>
          <a:ext cx="6546548" cy="6833809"/>
        </a:xfrm>
        <a:prstGeom prst="roundRect">
          <a:avLst>
            <a:gd name="adj" fmla="val 1863"/>
          </a:avLst>
        </a:prstGeom>
        <a:no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87085</xdr:colOff>
      <xdr:row>0</xdr:row>
      <xdr:rowOff>70218</xdr:rowOff>
    </xdr:from>
    <xdr:to>
      <xdr:col>16</xdr:col>
      <xdr:colOff>240969</xdr:colOff>
      <xdr:row>29</xdr:row>
      <xdr:rowOff>96610</xdr:rowOff>
    </xdr:to>
    <xdr:pic>
      <xdr:nvPicPr>
        <xdr:cNvPr id="24" name="Picture 3">
          <a:extLst>
            <a:ext uri="{FF2B5EF4-FFF2-40B4-BE49-F238E27FC236}">
              <a16:creationId xmlns:a16="http://schemas.microsoft.com/office/drawing/2014/main" id="{F97B88AB-B87B-9400-1749-8A6ACC8DCEF2}"/>
            </a:ext>
          </a:extLst>
        </xdr:cNvPr>
        <xdr:cNvPicPr>
          <a:picLocks noChangeAspect="1"/>
        </xdr:cNvPicPr>
      </xdr:nvPicPr>
      <xdr:blipFill>
        <a:blip xmlns:r="http://schemas.openxmlformats.org/officeDocument/2006/relationships" r:embed="rId1"/>
        <a:stretch>
          <a:fillRect/>
        </a:stretch>
      </xdr:blipFill>
      <xdr:spPr>
        <a:xfrm>
          <a:off x="87085" y="70218"/>
          <a:ext cx="9459809" cy="70272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86145</xdr:colOff>
      <xdr:row>0</xdr:row>
      <xdr:rowOff>41071</xdr:rowOff>
    </xdr:from>
    <xdr:to>
      <xdr:col>2</xdr:col>
      <xdr:colOff>285931</xdr:colOff>
      <xdr:row>6</xdr:row>
      <xdr:rowOff>60767</xdr:rowOff>
    </xdr:to>
    <xdr:pic>
      <xdr:nvPicPr>
        <xdr:cNvPr id="2" name="Picture 3">
          <a:extLst>
            <a:ext uri="{FF2B5EF4-FFF2-40B4-BE49-F238E27FC236}">
              <a16:creationId xmlns:a16="http://schemas.microsoft.com/office/drawing/2014/main" id="{3E9F863F-9086-4EC8-8C69-D6038736F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45" y="41071"/>
          <a:ext cx="3734756" cy="1134218"/>
        </a:xfrm>
        <a:prstGeom prst="rect">
          <a:avLst/>
        </a:prstGeom>
      </xdr:spPr>
    </xdr:pic>
    <xdr:clientData/>
  </xdr:twoCellAnchor>
  <xdr:twoCellAnchor editAs="oneCell">
    <xdr:from>
      <xdr:col>6</xdr:col>
      <xdr:colOff>106680</xdr:colOff>
      <xdr:row>23</xdr:row>
      <xdr:rowOff>106680</xdr:rowOff>
    </xdr:from>
    <xdr:to>
      <xdr:col>7</xdr:col>
      <xdr:colOff>1471</xdr:colOff>
      <xdr:row>34</xdr:row>
      <xdr:rowOff>19686</xdr:rowOff>
    </xdr:to>
    <xdr:pic>
      <xdr:nvPicPr>
        <xdr:cNvPr id="3" name="Picture 3">
          <a:extLst>
            <a:ext uri="{FF2B5EF4-FFF2-40B4-BE49-F238E27FC236}">
              <a16:creationId xmlns:a16="http://schemas.microsoft.com/office/drawing/2014/main" id="{E7D8B454-072E-4D6E-9B15-F3168BD0C33D}"/>
            </a:ext>
            <a:ext uri="{147F2762-F138-4A5C-976F-8EAC2B608ADB}">
              <a16:predDERef xmlns:a16="http://schemas.microsoft.com/office/drawing/2014/main" pred="{2CDF99D2-C39F-A1E1-EBD5-DAB485E2BCBE}"/>
            </a:ext>
          </a:extLst>
        </xdr:cNvPr>
        <xdr:cNvPicPr>
          <a:picLocks noChangeAspect="1"/>
        </xdr:cNvPicPr>
      </xdr:nvPicPr>
      <xdr:blipFill>
        <a:blip xmlns:r="http://schemas.openxmlformats.org/officeDocument/2006/relationships" r:embed="rId2"/>
        <a:stretch>
          <a:fillRect/>
        </a:stretch>
      </xdr:blipFill>
      <xdr:spPr>
        <a:xfrm>
          <a:off x="13876020" y="4000500"/>
          <a:ext cx="5447866" cy="2004060"/>
        </a:xfrm>
        <a:prstGeom prst="rect">
          <a:avLst/>
        </a:prstGeom>
      </xdr:spPr>
    </xdr:pic>
    <xdr:clientData/>
  </xdr:twoCellAnchor>
  <xdr:twoCellAnchor editAs="oneCell">
    <xdr:from>
      <xdr:col>5</xdr:col>
      <xdr:colOff>30480</xdr:colOff>
      <xdr:row>23</xdr:row>
      <xdr:rowOff>129541</xdr:rowOff>
    </xdr:from>
    <xdr:to>
      <xdr:col>5</xdr:col>
      <xdr:colOff>5295247</xdr:colOff>
      <xdr:row>33</xdr:row>
      <xdr:rowOff>170816</xdr:rowOff>
    </xdr:to>
    <xdr:pic>
      <xdr:nvPicPr>
        <xdr:cNvPr id="4" name="Picture 3">
          <a:extLst>
            <a:ext uri="{FF2B5EF4-FFF2-40B4-BE49-F238E27FC236}">
              <a16:creationId xmlns:a16="http://schemas.microsoft.com/office/drawing/2014/main" id="{E78D4038-64F9-4FB2-9468-748A4F7ADC35}"/>
            </a:ext>
            <a:ext uri="{147F2762-F138-4A5C-976F-8EAC2B608ADB}">
              <a16:predDERef xmlns:a16="http://schemas.microsoft.com/office/drawing/2014/main" pred="{2CDF99D2-C39F-A1E1-EBD5-DAB485E2BCBE}"/>
            </a:ext>
          </a:extLst>
        </xdr:cNvPr>
        <xdr:cNvPicPr>
          <a:picLocks noChangeAspect="1"/>
        </xdr:cNvPicPr>
      </xdr:nvPicPr>
      <xdr:blipFill>
        <a:blip xmlns:r="http://schemas.openxmlformats.org/officeDocument/2006/relationships" r:embed="rId2"/>
        <a:stretch>
          <a:fillRect/>
        </a:stretch>
      </xdr:blipFill>
      <xdr:spPr>
        <a:xfrm>
          <a:off x="8351520" y="4023361"/>
          <a:ext cx="5302867" cy="1950720"/>
        </a:xfrm>
        <a:prstGeom prst="rect">
          <a:avLst/>
        </a:prstGeom>
      </xdr:spPr>
    </xdr:pic>
    <xdr:clientData/>
  </xdr:twoCellAnchor>
  <xdr:twoCellAnchor editAs="oneCell">
    <xdr:from>
      <xdr:col>4</xdr:col>
      <xdr:colOff>71667</xdr:colOff>
      <xdr:row>23</xdr:row>
      <xdr:rowOff>50897</xdr:rowOff>
    </xdr:from>
    <xdr:to>
      <xdr:col>4</xdr:col>
      <xdr:colOff>6226108</xdr:colOff>
      <xdr:row>34</xdr:row>
      <xdr:rowOff>135420</xdr:rowOff>
    </xdr:to>
    <xdr:pic>
      <xdr:nvPicPr>
        <xdr:cNvPr id="6" name="Picture 4">
          <a:extLst>
            <a:ext uri="{FF2B5EF4-FFF2-40B4-BE49-F238E27FC236}">
              <a16:creationId xmlns:a16="http://schemas.microsoft.com/office/drawing/2014/main" id="{71A2EA49-2EB7-69B1-D51A-F37E22916609}"/>
            </a:ext>
          </a:extLst>
        </xdr:cNvPr>
        <xdr:cNvPicPr>
          <a:picLocks noChangeAspect="1"/>
        </xdr:cNvPicPr>
      </xdr:nvPicPr>
      <xdr:blipFill>
        <a:blip xmlns:r="http://schemas.openxmlformats.org/officeDocument/2006/relationships" r:embed="rId3"/>
        <a:stretch>
          <a:fillRect/>
        </a:stretch>
      </xdr:blipFill>
      <xdr:spPr>
        <a:xfrm>
          <a:off x="6702812" y="4951546"/>
          <a:ext cx="6268741" cy="2164027"/>
        </a:xfrm>
        <a:prstGeom prst="rect">
          <a:avLst/>
        </a:prstGeom>
      </xdr:spPr>
    </xdr:pic>
    <xdr:clientData/>
  </xdr:twoCellAnchor>
  <xdr:twoCellAnchor editAs="oneCell">
    <xdr:from>
      <xdr:col>1</xdr:col>
      <xdr:colOff>130969</xdr:colOff>
      <xdr:row>23</xdr:row>
      <xdr:rowOff>33814</xdr:rowOff>
    </xdr:from>
    <xdr:to>
      <xdr:col>3</xdr:col>
      <xdr:colOff>2345531</xdr:colOff>
      <xdr:row>34</xdr:row>
      <xdr:rowOff>132874</xdr:rowOff>
    </xdr:to>
    <xdr:pic>
      <xdr:nvPicPr>
        <xdr:cNvPr id="5" name="Picture 4">
          <a:extLst>
            <a:ext uri="{FF2B5EF4-FFF2-40B4-BE49-F238E27FC236}">
              <a16:creationId xmlns:a16="http://schemas.microsoft.com/office/drawing/2014/main" id="{BD12BD62-893D-9DB4-592F-C16248F2BE32}"/>
            </a:ext>
          </a:extLst>
        </xdr:cNvPr>
        <xdr:cNvPicPr>
          <a:picLocks noChangeAspect="1"/>
        </xdr:cNvPicPr>
      </xdr:nvPicPr>
      <xdr:blipFill>
        <a:blip xmlns:r="http://schemas.openxmlformats.org/officeDocument/2006/relationships" r:embed="rId4"/>
        <a:stretch>
          <a:fillRect/>
        </a:stretch>
      </xdr:blipFill>
      <xdr:spPr>
        <a:xfrm>
          <a:off x="309563" y="4986814"/>
          <a:ext cx="6139814" cy="2190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53340</xdr:colOff>
      <xdr:row>0</xdr:row>
      <xdr:rowOff>53340</xdr:rowOff>
    </xdr:from>
    <xdr:to>
      <xdr:col>1</xdr:col>
      <xdr:colOff>2835340</xdr:colOff>
      <xdr:row>6</xdr:row>
      <xdr:rowOff>98425</xdr:rowOff>
    </xdr:to>
    <xdr:pic>
      <xdr:nvPicPr>
        <xdr:cNvPr id="2" name="Picture 3">
          <a:extLst>
            <a:ext uri="{FF2B5EF4-FFF2-40B4-BE49-F238E27FC236}">
              <a16:creationId xmlns:a16="http://schemas.microsoft.com/office/drawing/2014/main" id="{269265DC-EA4C-4789-AB32-C1F9A5D61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53340"/>
          <a:ext cx="3037270" cy="10972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1</xdr:col>
      <xdr:colOff>2563495</xdr:colOff>
      <xdr:row>6</xdr:row>
      <xdr:rowOff>86995</xdr:rowOff>
    </xdr:to>
    <xdr:pic>
      <xdr:nvPicPr>
        <xdr:cNvPr id="2" name="Picture 3">
          <a:extLst>
            <a:ext uri="{FF2B5EF4-FFF2-40B4-BE49-F238E27FC236}">
              <a16:creationId xmlns:a16="http://schemas.microsoft.com/office/drawing/2014/main" id="{69ED0941-A069-43E2-A001-FF9AC9E4A2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9050"/>
          <a:ext cx="2638425" cy="11620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83820</xdr:colOff>
      <xdr:row>0</xdr:row>
      <xdr:rowOff>0</xdr:rowOff>
    </xdr:from>
    <xdr:to>
      <xdr:col>1</xdr:col>
      <xdr:colOff>2421255</xdr:colOff>
      <xdr:row>4</xdr:row>
      <xdr:rowOff>129540</xdr:rowOff>
    </xdr:to>
    <xdr:pic>
      <xdr:nvPicPr>
        <xdr:cNvPr id="2" name="Picture 3">
          <a:extLst>
            <a:ext uri="{FF2B5EF4-FFF2-40B4-BE49-F238E27FC236}">
              <a16:creationId xmlns:a16="http://schemas.microsoft.com/office/drawing/2014/main" id="{230133A1-57F8-454D-93AC-6948BC01F2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560" y="0"/>
          <a:ext cx="2346960" cy="8305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59691</xdr:colOff>
      <xdr:row>0</xdr:row>
      <xdr:rowOff>17356</xdr:rowOff>
    </xdr:from>
    <xdr:to>
      <xdr:col>1</xdr:col>
      <xdr:colOff>2797778</xdr:colOff>
      <xdr:row>6</xdr:row>
      <xdr:rowOff>129540</xdr:rowOff>
    </xdr:to>
    <xdr:pic>
      <xdr:nvPicPr>
        <xdr:cNvPr id="2" name="Picture 3">
          <a:extLst>
            <a:ext uri="{FF2B5EF4-FFF2-40B4-BE49-F238E27FC236}">
              <a16:creationId xmlns:a16="http://schemas.microsoft.com/office/drawing/2014/main" id="{4ACFC733-94E2-41F5-968E-7D13B5BFAA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241" y="17356"/>
          <a:ext cx="2733642" cy="11351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137160</xdr:colOff>
      <xdr:row>0</xdr:row>
      <xdr:rowOff>1</xdr:rowOff>
    </xdr:from>
    <xdr:to>
      <xdr:col>1</xdr:col>
      <xdr:colOff>2552700</xdr:colOff>
      <xdr:row>5</xdr:row>
      <xdr:rowOff>58421</xdr:rowOff>
    </xdr:to>
    <xdr:pic>
      <xdr:nvPicPr>
        <xdr:cNvPr id="2" name="Picture 3">
          <a:extLst>
            <a:ext uri="{FF2B5EF4-FFF2-40B4-BE49-F238E27FC236}">
              <a16:creationId xmlns:a16="http://schemas.microsoft.com/office/drawing/2014/main" id="{DD40DF0C-B201-43C3-8AAF-1525B8D4CD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 y="1"/>
          <a:ext cx="2628900" cy="9372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0</xdr:row>
      <xdr:rowOff>106680</xdr:rowOff>
    </xdr:from>
    <xdr:to>
      <xdr:col>1</xdr:col>
      <xdr:colOff>2877557</xdr:colOff>
      <xdr:row>6</xdr:row>
      <xdr:rowOff>59690</xdr:rowOff>
    </xdr:to>
    <xdr:pic>
      <xdr:nvPicPr>
        <xdr:cNvPr id="2" name="Picture 3">
          <a:extLst>
            <a:ext uri="{FF2B5EF4-FFF2-40B4-BE49-F238E27FC236}">
              <a16:creationId xmlns:a16="http://schemas.microsoft.com/office/drawing/2014/main" id="{9D161F1E-D939-4001-9E73-C5E8D5936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106680"/>
          <a:ext cx="2842632" cy="10134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30480</xdr:colOff>
      <xdr:row>0</xdr:row>
      <xdr:rowOff>106680</xdr:rowOff>
    </xdr:from>
    <xdr:to>
      <xdr:col>1</xdr:col>
      <xdr:colOff>2874382</xdr:colOff>
      <xdr:row>6</xdr:row>
      <xdr:rowOff>55245</xdr:rowOff>
    </xdr:to>
    <xdr:pic>
      <xdr:nvPicPr>
        <xdr:cNvPr id="2" name="Picture 3">
          <a:extLst>
            <a:ext uri="{FF2B5EF4-FFF2-40B4-BE49-F238E27FC236}">
              <a16:creationId xmlns:a16="http://schemas.microsoft.com/office/drawing/2014/main" id="{3B2CF0AA-E695-4878-AC1C-20DF179B2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106680"/>
          <a:ext cx="2842632" cy="10134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30480</xdr:colOff>
      <xdr:row>0</xdr:row>
      <xdr:rowOff>106680</xdr:rowOff>
    </xdr:from>
    <xdr:to>
      <xdr:col>1</xdr:col>
      <xdr:colOff>2874382</xdr:colOff>
      <xdr:row>6</xdr:row>
      <xdr:rowOff>55245</xdr:rowOff>
    </xdr:to>
    <xdr:pic>
      <xdr:nvPicPr>
        <xdr:cNvPr id="2" name="Picture 3">
          <a:extLst>
            <a:ext uri="{FF2B5EF4-FFF2-40B4-BE49-F238E27FC236}">
              <a16:creationId xmlns:a16="http://schemas.microsoft.com/office/drawing/2014/main" id="{057D0C9C-6492-429A-B13A-3567CB0AB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06680"/>
          <a:ext cx="2842632" cy="10134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0</xdr:row>
      <xdr:rowOff>53340</xdr:rowOff>
    </xdr:from>
    <xdr:to>
      <xdr:col>1</xdr:col>
      <xdr:colOff>2873112</xdr:colOff>
      <xdr:row>5</xdr:row>
      <xdr:rowOff>164465</xdr:rowOff>
    </xdr:to>
    <xdr:pic>
      <xdr:nvPicPr>
        <xdr:cNvPr id="2" name="Picture 3">
          <a:extLst>
            <a:ext uri="{FF2B5EF4-FFF2-40B4-BE49-F238E27FC236}">
              <a16:creationId xmlns:a16="http://schemas.microsoft.com/office/drawing/2014/main" id="{89E46EC4-10B6-41CC-92CF-3193F91A3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53340"/>
          <a:ext cx="2842632"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45721</xdr:colOff>
      <xdr:row>0</xdr:row>
      <xdr:rowOff>22860</xdr:rowOff>
    </xdr:from>
    <xdr:to>
      <xdr:col>1</xdr:col>
      <xdr:colOff>4389121</xdr:colOff>
      <xdr:row>1</xdr:row>
      <xdr:rowOff>1447677</xdr:rowOff>
    </xdr:to>
    <xdr:pic>
      <xdr:nvPicPr>
        <xdr:cNvPr id="2" name="Picture 1">
          <a:extLst>
            <a:ext uri="{FF2B5EF4-FFF2-40B4-BE49-F238E27FC236}">
              <a16:creationId xmlns:a16="http://schemas.microsoft.com/office/drawing/2014/main" id="{3D928F3C-14FB-47D9-8ECF-D54B06DFE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381" y="22860"/>
          <a:ext cx="4343400" cy="16153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15240</xdr:colOff>
      <xdr:row>0</xdr:row>
      <xdr:rowOff>38100</xdr:rowOff>
    </xdr:from>
    <xdr:to>
      <xdr:col>2</xdr:col>
      <xdr:colOff>1010022</xdr:colOff>
      <xdr:row>5</xdr:row>
      <xdr:rowOff>19050</xdr:rowOff>
    </xdr:to>
    <xdr:pic>
      <xdr:nvPicPr>
        <xdr:cNvPr id="2" name="Picture 3">
          <a:extLst>
            <a:ext uri="{FF2B5EF4-FFF2-40B4-BE49-F238E27FC236}">
              <a16:creationId xmlns:a16="http://schemas.microsoft.com/office/drawing/2014/main" id="{8CD88D2F-3AF9-48B0-8D59-F61D1FE64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38100"/>
          <a:ext cx="2842632" cy="101346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2543175</xdr:colOff>
      <xdr:row>6</xdr:row>
      <xdr:rowOff>133350</xdr:rowOff>
    </xdr:to>
    <xdr:pic>
      <xdr:nvPicPr>
        <xdr:cNvPr id="2" name="Picture 3">
          <a:extLst>
            <a:ext uri="{FF2B5EF4-FFF2-40B4-BE49-F238E27FC236}">
              <a16:creationId xmlns:a16="http://schemas.microsoft.com/office/drawing/2014/main" id="{7F424297-47D8-4717-A99F-A0B4D4A7D5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90500"/>
          <a:ext cx="2533650" cy="10858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22860</xdr:colOff>
      <xdr:row>0</xdr:row>
      <xdr:rowOff>68580</xdr:rowOff>
    </xdr:from>
    <xdr:to>
      <xdr:col>1</xdr:col>
      <xdr:colOff>3066524</xdr:colOff>
      <xdr:row>6</xdr:row>
      <xdr:rowOff>93980</xdr:rowOff>
    </xdr:to>
    <xdr:pic>
      <xdr:nvPicPr>
        <xdr:cNvPr id="2" name="Picture 3">
          <a:extLst>
            <a:ext uri="{FF2B5EF4-FFF2-40B4-BE49-F238E27FC236}">
              <a16:creationId xmlns:a16="http://schemas.microsoft.com/office/drawing/2014/main" id="{BAC41201-5B61-4A6D-BF5B-E118F04A0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 y="68580"/>
          <a:ext cx="3056364" cy="1089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745490</xdr:colOff>
      <xdr:row>1</xdr:row>
      <xdr:rowOff>287872</xdr:rowOff>
    </xdr:to>
    <xdr:pic>
      <xdr:nvPicPr>
        <xdr:cNvPr id="2" name="Picture 1">
          <a:extLst>
            <a:ext uri="{FF2B5EF4-FFF2-40B4-BE49-F238E27FC236}">
              <a16:creationId xmlns:a16="http://schemas.microsoft.com/office/drawing/2014/main" id="{F2C662A7-67B3-4A41-87AF-EA2F85F11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3342005" cy="1330542"/>
        </a:xfrm>
        <a:prstGeom prst="rect">
          <a:avLst/>
        </a:prstGeom>
      </xdr:spPr>
    </xdr:pic>
    <xdr:clientData/>
  </xdr:twoCellAnchor>
  <xdr:twoCellAnchor editAs="oneCell">
    <xdr:from>
      <xdr:col>1</xdr:col>
      <xdr:colOff>0</xdr:colOff>
      <xdr:row>0</xdr:row>
      <xdr:rowOff>0</xdr:rowOff>
    </xdr:from>
    <xdr:to>
      <xdr:col>2</xdr:col>
      <xdr:colOff>741045</xdr:colOff>
      <xdr:row>1</xdr:row>
      <xdr:rowOff>287872</xdr:rowOff>
    </xdr:to>
    <xdr:pic>
      <xdr:nvPicPr>
        <xdr:cNvPr id="3" name="Picture 2">
          <a:extLst>
            <a:ext uri="{FF2B5EF4-FFF2-40B4-BE49-F238E27FC236}">
              <a16:creationId xmlns:a16="http://schemas.microsoft.com/office/drawing/2014/main" id="{7A0EBC49-8270-45F2-A1B9-19EC4D8F08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3342005" cy="1330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xdr:row>
      <xdr:rowOff>9525</xdr:rowOff>
    </xdr:from>
    <xdr:to>
      <xdr:col>1</xdr:col>
      <xdr:colOff>2111375</xdr:colOff>
      <xdr:row>5</xdr:row>
      <xdr:rowOff>96275</xdr:rowOff>
    </xdr:to>
    <xdr:pic>
      <xdr:nvPicPr>
        <xdr:cNvPr id="2" name="Picture 1">
          <a:extLst>
            <a:ext uri="{FF2B5EF4-FFF2-40B4-BE49-F238E27FC236}">
              <a16:creationId xmlns:a16="http://schemas.microsoft.com/office/drawing/2014/main" id="{DFC18A6A-B047-4173-BBB3-C27CABB0C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70" y="192405"/>
          <a:ext cx="2061210" cy="779535"/>
        </a:xfrm>
        <a:prstGeom prst="rect">
          <a:avLst/>
        </a:prstGeom>
      </xdr:spPr>
    </xdr:pic>
    <xdr:clientData/>
  </xdr:twoCellAnchor>
  <xdr:twoCellAnchor editAs="oneCell">
    <xdr:from>
      <xdr:col>1</xdr:col>
      <xdr:colOff>28575</xdr:colOff>
      <xdr:row>1</xdr:row>
      <xdr:rowOff>9525</xdr:rowOff>
    </xdr:from>
    <xdr:to>
      <xdr:col>2</xdr:col>
      <xdr:colOff>275590</xdr:colOff>
      <xdr:row>6</xdr:row>
      <xdr:rowOff>38100</xdr:rowOff>
    </xdr:to>
    <xdr:pic>
      <xdr:nvPicPr>
        <xdr:cNvPr id="3" name="Picture 2">
          <a:extLst>
            <a:ext uri="{FF2B5EF4-FFF2-40B4-BE49-F238E27FC236}">
              <a16:creationId xmlns:a16="http://schemas.microsoft.com/office/drawing/2014/main" id="{6EAB7EA4-7A0A-43D4-B51F-6A4B178CF13B}"/>
            </a:ext>
            <a:ext uri="{147F2762-F138-4A5C-976F-8EAC2B608ADB}">
              <a16:predDERef xmlns:a16="http://schemas.microsoft.com/office/drawing/2014/main" pred="{DFC18A6A-B047-4173-BBB3-C27CABB0C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80975"/>
          <a:ext cx="2419350" cy="88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2</xdr:row>
      <xdr:rowOff>19050</xdr:rowOff>
    </xdr:from>
    <xdr:to>
      <xdr:col>1</xdr:col>
      <xdr:colOff>2113280</xdr:colOff>
      <xdr:row>6</xdr:row>
      <xdr:rowOff>131200</xdr:rowOff>
    </xdr:to>
    <xdr:pic>
      <xdr:nvPicPr>
        <xdr:cNvPr id="2" name="Picture 1">
          <a:extLst>
            <a:ext uri="{FF2B5EF4-FFF2-40B4-BE49-F238E27FC236}">
              <a16:creationId xmlns:a16="http://schemas.microsoft.com/office/drawing/2014/main" id="{CC195BA0-ED72-411B-8A46-DA78CED53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70" y="377190"/>
          <a:ext cx="2050415" cy="803030"/>
        </a:xfrm>
        <a:prstGeom prst="rect">
          <a:avLst/>
        </a:prstGeom>
      </xdr:spPr>
    </xdr:pic>
    <xdr:clientData/>
  </xdr:twoCellAnchor>
  <xdr:twoCellAnchor editAs="oneCell">
    <xdr:from>
      <xdr:col>1</xdr:col>
      <xdr:colOff>19050</xdr:colOff>
      <xdr:row>1</xdr:row>
      <xdr:rowOff>57150</xdr:rowOff>
    </xdr:from>
    <xdr:to>
      <xdr:col>1</xdr:col>
      <xdr:colOff>2115185</xdr:colOff>
      <xdr:row>6</xdr:row>
      <xdr:rowOff>1025</xdr:rowOff>
    </xdr:to>
    <xdr:pic>
      <xdr:nvPicPr>
        <xdr:cNvPr id="3" name="Picture 2">
          <a:extLst>
            <a:ext uri="{FF2B5EF4-FFF2-40B4-BE49-F238E27FC236}">
              <a16:creationId xmlns:a16="http://schemas.microsoft.com/office/drawing/2014/main" id="{8BE7DD3C-5577-48BA-A0DC-0B41A23348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228600"/>
          <a:ext cx="2096135" cy="789695"/>
        </a:xfrm>
        <a:prstGeom prst="rect">
          <a:avLst/>
        </a:prstGeom>
      </xdr:spPr>
    </xdr:pic>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31" name="Rectangle 3">
          <a:extLst>
            <a:ext uri="{FF2B5EF4-FFF2-40B4-BE49-F238E27FC236}">
              <a16:creationId xmlns:a16="http://schemas.microsoft.com/office/drawing/2014/main" id="{7EE2B631-2117-4985-A354-023343868330}"/>
            </a:ext>
          </a:extLst>
        </xdr:cNvPr>
        <xdr:cNvSpPr/>
      </xdr:nvSpPr>
      <xdr:spPr>
        <a:xfrm>
          <a:off x="5416550" y="29267150"/>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32" name="Rectangle 5">
          <a:extLst>
            <a:ext uri="{FF2B5EF4-FFF2-40B4-BE49-F238E27FC236}">
              <a16:creationId xmlns:a16="http://schemas.microsoft.com/office/drawing/2014/main" id="{D0A5AC10-10A8-4AB7-8D9F-ADD8EA2CC279}"/>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35" name="Rectangle 6">
          <a:extLst>
            <a:ext uri="{FF2B5EF4-FFF2-40B4-BE49-F238E27FC236}">
              <a16:creationId xmlns:a16="http://schemas.microsoft.com/office/drawing/2014/main" id="{12B69B45-2E0B-4EDE-9914-CD54899CE526}"/>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50" name="Rectangle 7">
          <a:extLst>
            <a:ext uri="{FF2B5EF4-FFF2-40B4-BE49-F238E27FC236}">
              <a16:creationId xmlns:a16="http://schemas.microsoft.com/office/drawing/2014/main" id="{DFE2BA43-6DBA-4C18-9F68-012CC7A190EC}"/>
            </a:ext>
          </a:extLst>
        </xdr:cNvPr>
        <xdr:cNvSpPr/>
      </xdr:nvSpPr>
      <xdr:spPr>
        <a:xfrm>
          <a:off x="5416550" y="543845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58" name="Rectangle 8">
          <a:extLst>
            <a:ext uri="{FF2B5EF4-FFF2-40B4-BE49-F238E27FC236}">
              <a16:creationId xmlns:a16="http://schemas.microsoft.com/office/drawing/2014/main" id="{8C396E39-5E7F-4A79-81DA-47D72219D5BA}"/>
            </a:ext>
          </a:extLst>
        </xdr:cNvPr>
        <xdr:cNvSpPr/>
      </xdr:nvSpPr>
      <xdr:spPr>
        <a:xfrm>
          <a:off x="5416550" y="543845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48</xdr:row>
      <xdr:rowOff>2498725</xdr:rowOff>
    </xdr:from>
    <xdr:to>
      <xdr:col>3</xdr:col>
      <xdr:colOff>1314484</xdr:colOff>
      <xdr:row>49</xdr:row>
      <xdr:rowOff>146050</xdr:rowOff>
    </xdr:to>
    <xdr:sp macro="" textlink="">
      <xdr:nvSpPr>
        <xdr:cNvPr id="57" name="Rectangle 9">
          <a:extLst>
            <a:ext uri="{FF2B5EF4-FFF2-40B4-BE49-F238E27FC236}">
              <a16:creationId xmlns:a16="http://schemas.microsoft.com/office/drawing/2014/main" id="{9F3C4163-F54C-48BB-AF47-6511B76E871C}"/>
            </a:ext>
          </a:extLst>
        </xdr:cNvPr>
        <xdr:cNvSpPr/>
      </xdr:nvSpPr>
      <xdr:spPr>
        <a:xfrm>
          <a:off x="5416550" y="568896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48</xdr:row>
      <xdr:rowOff>2498725</xdr:rowOff>
    </xdr:from>
    <xdr:to>
      <xdr:col>3</xdr:col>
      <xdr:colOff>1314484</xdr:colOff>
      <xdr:row>49</xdr:row>
      <xdr:rowOff>146050</xdr:rowOff>
    </xdr:to>
    <xdr:sp macro="" textlink="">
      <xdr:nvSpPr>
        <xdr:cNvPr id="55" name="Rectangle 10">
          <a:extLst>
            <a:ext uri="{FF2B5EF4-FFF2-40B4-BE49-F238E27FC236}">
              <a16:creationId xmlns:a16="http://schemas.microsoft.com/office/drawing/2014/main" id="{A96203E7-374F-4870-83A7-AD648D469CDA}"/>
            </a:ext>
          </a:extLst>
        </xdr:cNvPr>
        <xdr:cNvSpPr/>
      </xdr:nvSpPr>
      <xdr:spPr>
        <a:xfrm>
          <a:off x="5416550" y="568896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82" name="Rectangle 11">
          <a:extLst>
            <a:ext uri="{FF2B5EF4-FFF2-40B4-BE49-F238E27FC236}">
              <a16:creationId xmlns:a16="http://schemas.microsoft.com/office/drawing/2014/main" id="{98E435AA-5DF3-46F8-8328-B2BE08398288}"/>
            </a:ext>
          </a:extLst>
        </xdr:cNvPr>
        <xdr:cNvSpPr/>
      </xdr:nvSpPr>
      <xdr:spPr>
        <a:xfrm>
          <a:off x="5416550" y="771302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86" name="Rectangle 12">
          <a:extLst>
            <a:ext uri="{FF2B5EF4-FFF2-40B4-BE49-F238E27FC236}">
              <a16:creationId xmlns:a16="http://schemas.microsoft.com/office/drawing/2014/main" id="{9792DE1F-11D3-4D75-A735-1BA4EAA4694F}"/>
            </a:ext>
          </a:extLst>
        </xdr:cNvPr>
        <xdr:cNvSpPr/>
      </xdr:nvSpPr>
      <xdr:spPr>
        <a:xfrm>
          <a:off x="5416550" y="771302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64</xdr:row>
      <xdr:rowOff>2498725</xdr:rowOff>
    </xdr:from>
    <xdr:to>
      <xdr:col>3</xdr:col>
      <xdr:colOff>1314484</xdr:colOff>
      <xdr:row>65</xdr:row>
      <xdr:rowOff>146050</xdr:rowOff>
    </xdr:to>
    <xdr:sp macro="" textlink="">
      <xdr:nvSpPr>
        <xdr:cNvPr id="87" name="Rectangle 13">
          <a:extLst>
            <a:ext uri="{FF2B5EF4-FFF2-40B4-BE49-F238E27FC236}">
              <a16:creationId xmlns:a16="http://schemas.microsoft.com/office/drawing/2014/main" id="{944F70FD-AB99-4ED1-B218-373E0346FDC8}"/>
            </a:ext>
          </a:extLst>
        </xdr:cNvPr>
        <xdr:cNvSpPr/>
      </xdr:nvSpPr>
      <xdr:spPr>
        <a:xfrm>
          <a:off x="5416550" y="796353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64</xdr:row>
      <xdr:rowOff>2498725</xdr:rowOff>
    </xdr:from>
    <xdr:to>
      <xdr:col>3</xdr:col>
      <xdr:colOff>1314484</xdr:colOff>
      <xdr:row>65</xdr:row>
      <xdr:rowOff>146050</xdr:rowOff>
    </xdr:to>
    <xdr:sp macro="" textlink="">
      <xdr:nvSpPr>
        <xdr:cNvPr id="83" name="Rectangle 14">
          <a:extLst>
            <a:ext uri="{FF2B5EF4-FFF2-40B4-BE49-F238E27FC236}">
              <a16:creationId xmlns:a16="http://schemas.microsoft.com/office/drawing/2014/main" id="{81F1B0B5-6351-4519-98B3-D9967D9FF29A}"/>
            </a:ext>
          </a:extLst>
        </xdr:cNvPr>
        <xdr:cNvSpPr/>
      </xdr:nvSpPr>
      <xdr:spPr>
        <a:xfrm>
          <a:off x="5416550" y="796353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16" name="Rectangle 15">
          <a:extLst>
            <a:ext uri="{FF2B5EF4-FFF2-40B4-BE49-F238E27FC236}">
              <a16:creationId xmlns:a16="http://schemas.microsoft.com/office/drawing/2014/main" id="{DACED8E9-CC08-4DA1-89C6-3667FB5FA1A5}"/>
            </a:ext>
          </a:extLst>
        </xdr:cNvPr>
        <xdr:cNvSpPr/>
      </xdr:nvSpPr>
      <xdr:spPr>
        <a:xfrm>
          <a:off x="5416550" y="1022953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17" name="Rectangle 16">
          <a:extLst>
            <a:ext uri="{FF2B5EF4-FFF2-40B4-BE49-F238E27FC236}">
              <a16:creationId xmlns:a16="http://schemas.microsoft.com/office/drawing/2014/main" id="{3120A767-E63E-429B-8108-DF235BA1F895}"/>
            </a:ext>
          </a:extLst>
        </xdr:cNvPr>
        <xdr:cNvSpPr/>
      </xdr:nvSpPr>
      <xdr:spPr>
        <a:xfrm>
          <a:off x="5416550" y="1022953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80</xdr:row>
      <xdr:rowOff>2498725</xdr:rowOff>
    </xdr:from>
    <xdr:to>
      <xdr:col>3</xdr:col>
      <xdr:colOff>1314484</xdr:colOff>
      <xdr:row>81</xdr:row>
      <xdr:rowOff>146050</xdr:rowOff>
    </xdr:to>
    <xdr:sp macro="" textlink="">
      <xdr:nvSpPr>
        <xdr:cNvPr id="18" name="Rectangle 17">
          <a:extLst>
            <a:ext uri="{FF2B5EF4-FFF2-40B4-BE49-F238E27FC236}">
              <a16:creationId xmlns:a16="http://schemas.microsoft.com/office/drawing/2014/main" id="{63A90D3C-3570-4F38-A12D-11052ED6D8B7}"/>
            </a:ext>
          </a:extLst>
        </xdr:cNvPr>
        <xdr:cNvSpPr/>
      </xdr:nvSpPr>
      <xdr:spPr>
        <a:xfrm>
          <a:off x="5416550" y="104800400"/>
          <a:ext cx="3451259" cy="73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80</xdr:row>
      <xdr:rowOff>2498725</xdr:rowOff>
    </xdr:from>
    <xdr:to>
      <xdr:col>3</xdr:col>
      <xdr:colOff>1314484</xdr:colOff>
      <xdr:row>81</xdr:row>
      <xdr:rowOff>146050</xdr:rowOff>
    </xdr:to>
    <xdr:sp macro="" textlink="">
      <xdr:nvSpPr>
        <xdr:cNvPr id="19" name="Rectangle 18">
          <a:extLst>
            <a:ext uri="{FF2B5EF4-FFF2-40B4-BE49-F238E27FC236}">
              <a16:creationId xmlns:a16="http://schemas.microsoft.com/office/drawing/2014/main" id="{01CDAC96-07C2-4EEF-9556-615E191D1FD5}"/>
            </a:ext>
          </a:extLst>
        </xdr:cNvPr>
        <xdr:cNvSpPr/>
      </xdr:nvSpPr>
      <xdr:spPr>
        <a:xfrm>
          <a:off x="5416550" y="104800400"/>
          <a:ext cx="3451259" cy="73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33" name="Rectangle 19">
          <a:extLst>
            <a:ext uri="{FF2B5EF4-FFF2-40B4-BE49-F238E27FC236}">
              <a16:creationId xmlns:a16="http://schemas.microsoft.com/office/drawing/2014/main" id="{CB1CD25A-37C0-4D6C-B2DE-85E916CE0194}"/>
            </a:ext>
          </a:extLst>
        </xdr:cNvPr>
        <xdr:cNvSpPr/>
      </xdr:nvSpPr>
      <xdr:spPr>
        <a:xfrm>
          <a:off x="5416550" y="32105600"/>
          <a:ext cx="3451259" cy="536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38" name="Rectangle 21">
          <a:extLst>
            <a:ext uri="{FF2B5EF4-FFF2-40B4-BE49-F238E27FC236}">
              <a16:creationId xmlns:a16="http://schemas.microsoft.com/office/drawing/2014/main" id="{23545CFF-AD07-4FD0-9365-0646F24C8DBD}"/>
            </a:ext>
          </a:extLst>
        </xdr:cNvPr>
        <xdr:cNvSpPr/>
      </xdr:nvSpPr>
      <xdr:spPr>
        <a:xfrm>
          <a:off x="5416550" y="32105600"/>
          <a:ext cx="3451259" cy="536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53" name="Rectangle 23">
          <a:extLst>
            <a:ext uri="{FF2B5EF4-FFF2-40B4-BE49-F238E27FC236}">
              <a16:creationId xmlns:a16="http://schemas.microsoft.com/office/drawing/2014/main" id="{421C56AF-097F-4B11-A301-F9D106C1D891}"/>
            </a:ext>
          </a:extLst>
        </xdr:cNvPr>
        <xdr:cNvSpPr/>
      </xdr:nvSpPr>
      <xdr:spPr>
        <a:xfrm>
          <a:off x="5416550" y="350012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51" name="Rectangle 24">
          <a:extLst>
            <a:ext uri="{FF2B5EF4-FFF2-40B4-BE49-F238E27FC236}">
              <a16:creationId xmlns:a16="http://schemas.microsoft.com/office/drawing/2014/main" id="{D9FFBC1C-45B0-43E2-8AB3-B9598E234F8D}"/>
            </a:ext>
          </a:extLst>
        </xdr:cNvPr>
        <xdr:cNvSpPr/>
      </xdr:nvSpPr>
      <xdr:spPr>
        <a:xfrm>
          <a:off x="5416550" y="350012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59" name="Rectangle 25">
          <a:extLst>
            <a:ext uri="{FF2B5EF4-FFF2-40B4-BE49-F238E27FC236}">
              <a16:creationId xmlns:a16="http://schemas.microsoft.com/office/drawing/2014/main" id="{70C809D7-E18C-4E0B-A9BE-24588ABB9A49}"/>
            </a:ext>
          </a:extLst>
        </xdr:cNvPr>
        <xdr:cNvSpPr/>
      </xdr:nvSpPr>
      <xdr:spPr>
        <a:xfrm>
          <a:off x="5416550" y="350012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56" name="Rectangle 26">
          <a:extLst>
            <a:ext uri="{FF2B5EF4-FFF2-40B4-BE49-F238E27FC236}">
              <a16:creationId xmlns:a16="http://schemas.microsoft.com/office/drawing/2014/main" id="{BD2AD71A-5E34-40D0-878C-BFD24413B64F}"/>
            </a:ext>
          </a:extLst>
        </xdr:cNvPr>
        <xdr:cNvSpPr/>
      </xdr:nvSpPr>
      <xdr:spPr>
        <a:xfrm>
          <a:off x="5416550" y="350012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48</xdr:row>
      <xdr:rowOff>2498725</xdr:rowOff>
    </xdr:from>
    <xdr:to>
      <xdr:col>3</xdr:col>
      <xdr:colOff>1314484</xdr:colOff>
      <xdr:row>49</xdr:row>
      <xdr:rowOff>146050</xdr:rowOff>
    </xdr:to>
    <xdr:sp macro="" textlink="">
      <xdr:nvSpPr>
        <xdr:cNvPr id="52" name="Rectangle 27">
          <a:extLst>
            <a:ext uri="{FF2B5EF4-FFF2-40B4-BE49-F238E27FC236}">
              <a16:creationId xmlns:a16="http://schemas.microsoft.com/office/drawing/2014/main" id="{49795B18-6C00-4356-9FE9-059C62EB8ABE}"/>
            </a:ext>
          </a:extLst>
        </xdr:cNvPr>
        <xdr:cNvSpPr/>
      </xdr:nvSpPr>
      <xdr:spPr>
        <a:xfrm>
          <a:off x="5416550" y="586422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48</xdr:row>
      <xdr:rowOff>2498725</xdr:rowOff>
    </xdr:from>
    <xdr:to>
      <xdr:col>3</xdr:col>
      <xdr:colOff>1314484</xdr:colOff>
      <xdr:row>49</xdr:row>
      <xdr:rowOff>146050</xdr:rowOff>
    </xdr:to>
    <xdr:sp macro="" textlink="">
      <xdr:nvSpPr>
        <xdr:cNvPr id="54" name="Rectangle 28">
          <a:extLst>
            <a:ext uri="{FF2B5EF4-FFF2-40B4-BE49-F238E27FC236}">
              <a16:creationId xmlns:a16="http://schemas.microsoft.com/office/drawing/2014/main" id="{0AD651FD-C86C-4712-AEFE-1E6AC31864EB}"/>
            </a:ext>
          </a:extLst>
        </xdr:cNvPr>
        <xdr:cNvSpPr/>
      </xdr:nvSpPr>
      <xdr:spPr>
        <a:xfrm>
          <a:off x="5416550" y="586422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55</xdr:row>
      <xdr:rowOff>2498725</xdr:rowOff>
    </xdr:from>
    <xdr:to>
      <xdr:col>3</xdr:col>
      <xdr:colOff>1314484</xdr:colOff>
      <xdr:row>56</xdr:row>
      <xdr:rowOff>146050</xdr:rowOff>
    </xdr:to>
    <xdr:sp macro="" textlink="">
      <xdr:nvSpPr>
        <xdr:cNvPr id="107" name="Rectangle 29">
          <a:extLst>
            <a:ext uri="{FF2B5EF4-FFF2-40B4-BE49-F238E27FC236}">
              <a16:creationId xmlns:a16="http://schemas.microsoft.com/office/drawing/2014/main" id="{11F95BAE-5771-4E1C-B792-0CF47AC87F41}"/>
            </a:ext>
          </a:extLst>
        </xdr:cNvPr>
        <xdr:cNvSpPr/>
      </xdr:nvSpPr>
      <xdr:spPr>
        <a:xfrm>
          <a:off x="5416550" y="596804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55</xdr:row>
      <xdr:rowOff>2498725</xdr:rowOff>
    </xdr:from>
    <xdr:to>
      <xdr:col>3</xdr:col>
      <xdr:colOff>1314484</xdr:colOff>
      <xdr:row>56</xdr:row>
      <xdr:rowOff>146050</xdr:rowOff>
    </xdr:to>
    <xdr:sp macro="" textlink="">
      <xdr:nvSpPr>
        <xdr:cNvPr id="105" name="Rectangle 30">
          <a:extLst>
            <a:ext uri="{FF2B5EF4-FFF2-40B4-BE49-F238E27FC236}">
              <a16:creationId xmlns:a16="http://schemas.microsoft.com/office/drawing/2014/main" id="{1BCA8216-2A9A-4090-9C5C-F93428F0424B}"/>
            </a:ext>
          </a:extLst>
        </xdr:cNvPr>
        <xdr:cNvSpPr/>
      </xdr:nvSpPr>
      <xdr:spPr>
        <a:xfrm>
          <a:off x="5416550" y="596804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9" name="Rectangle 31">
          <a:extLst>
            <a:ext uri="{FF2B5EF4-FFF2-40B4-BE49-F238E27FC236}">
              <a16:creationId xmlns:a16="http://schemas.microsoft.com/office/drawing/2014/main" id="{8DEA61CE-4E39-4DA7-8430-834890651CD6}"/>
            </a:ext>
          </a:extLst>
        </xdr:cNvPr>
        <xdr:cNvSpPr/>
      </xdr:nvSpPr>
      <xdr:spPr>
        <a:xfrm>
          <a:off x="5416550" y="621855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1" name="Rectangle 32">
          <a:extLst>
            <a:ext uri="{FF2B5EF4-FFF2-40B4-BE49-F238E27FC236}">
              <a16:creationId xmlns:a16="http://schemas.microsoft.com/office/drawing/2014/main" id="{BCC11964-ACBE-4C29-8A60-4936C66F1194}"/>
            </a:ext>
          </a:extLst>
        </xdr:cNvPr>
        <xdr:cNvSpPr/>
      </xdr:nvSpPr>
      <xdr:spPr>
        <a:xfrm>
          <a:off x="5416550" y="621855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55</xdr:row>
      <xdr:rowOff>2498725</xdr:rowOff>
    </xdr:from>
    <xdr:to>
      <xdr:col>3</xdr:col>
      <xdr:colOff>1314484</xdr:colOff>
      <xdr:row>56</xdr:row>
      <xdr:rowOff>146050</xdr:rowOff>
    </xdr:to>
    <xdr:sp macro="" textlink="">
      <xdr:nvSpPr>
        <xdr:cNvPr id="113" name="Rectangle 33">
          <a:extLst>
            <a:ext uri="{FF2B5EF4-FFF2-40B4-BE49-F238E27FC236}">
              <a16:creationId xmlns:a16="http://schemas.microsoft.com/office/drawing/2014/main" id="{D666A5C8-E69E-46E8-B632-904998061586}"/>
            </a:ext>
          </a:extLst>
        </xdr:cNvPr>
        <xdr:cNvSpPr/>
      </xdr:nvSpPr>
      <xdr:spPr>
        <a:xfrm>
          <a:off x="5416550" y="596804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55</xdr:row>
      <xdr:rowOff>2498725</xdr:rowOff>
    </xdr:from>
    <xdr:to>
      <xdr:col>3</xdr:col>
      <xdr:colOff>1314484</xdr:colOff>
      <xdr:row>56</xdr:row>
      <xdr:rowOff>146050</xdr:rowOff>
    </xdr:to>
    <xdr:sp macro="" textlink="">
      <xdr:nvSpPr>
        <xdr:cNvPr id="109" name="Rectangle 34">
          <a:extLst>
            <a:ext uri="{FF2B5EF4-FFF2-40B4-BE49-F238E27FC236}">
              <a16:creationId xmlns:a16="http://schemas.microsoft.com/office/drawing/2014/main" id="{39667E9E-F59F-4C5A-9A9E-090DC1C9CD16}"/>
            </a:ext>
          </a:extLst>
        </xdr:cNvPr>
        <xdr:cNvSpPr/>
      </xdr:nvSpPr>
      <xdr:spPr>
        <a:xfrm>
          <a:off x="5416550" y="596804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55</xdr:row>
      <xdr:rowOff>2498725</xdr:rowOff>
    </xdr:from>
    <xdr:to>
      <xdr:col>3</xdr:col>
      <xdr:colOff>1314484</xdr:colOff>
      <xdr:row>56</xdr:row>
      <xdr:rowOff>146050</xdr:rowOff>
    </xdr:to>
    <xdr:sp macro="" textlink="">
      <xdr:nvSpPr>
        <xdr:cNvPr id="117" name="Rectangle 35">
          <a:extLst>
            <a:ext uri="{FF2B5EF4-FFF2-40B4-BE49-F238E27FC236}">
              <a16:creationId xmlns:a16="http://schemas.microsoft.com/office/drawing/2014/main" id="{FCA666F7-4830-4430-A241-9C0A4987B692}"/>
            </a:ext>
          </a:extLst>
        </xdr:cNvPr>
        <xdr:cNvSpPr/>
      </xdr:nvSpPr>
      <xdr:spPr>
        <a:xfrm>
          <a:off x="5416550" y="596804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55</xdr:row>
      <xdr:rowOff>2498725</xdr:rowOff>
    </xdr:from>
    <xdr:to>
      <xdr:col>3</xdr:col>
      <xdr:colOff>1314484</xdr:colOff>
      <xdr:row>56</xdr:row>
      <xdr:rowOff>146050</xdr:rowOff>
    </xdr:to>
    <xdr:sp macro="" textlink="">
      <xdr:nvSpPr>
        <xdr:cNvPr id="115" name="Rectangle 36">
          <a:extLst>
            <a:ext uri="{FF2B5EF4-FFF2-40B4-BE49-F238E27FC236}">
              <a16:creationId xmlns:a16="http://schemas.microsoft.com/office/drawing/2014/main" id="{69C7C0F7-0D4C-4D89-ADBF-6CA4A34121CE}"/>
            </a:ext>
          </a:extLst>
        </xdr:cNvPr>
        <xdr:cNvSpPr/>
      </xdr:nvSpPr>
      <xdr:spPr>
        <a:xfrm>
          <a:off x="5416550" y="596804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08" name="Rectangle 37">
          <a:extLst>
            <a:ext uri="{FF2B5EF4-FFF2-40B4-BE49-F238E27FC236}">
              <a16:creationId xmlns:a16="http://schemas.microsoft.com/office/drawing/2014/main" id="{674C1E55-57AC-4150-B3E2-367A25574131}"/>
            </a:ext>
          </a:extLst>
        </xdr:cNvPr>
        <xdr:cNvSpPr/>
      </xdr:nvSpPr>
      <xdr:spPr>
        <a:xfrm>
          <a:off x="5416550" y="621855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0" name="Rectangle 38">
          <a:extLst>
            <a:ext uri="{FF2B5EF4-FFF2-40B4-BE49-F238E27FC236}">
              <a16:creationId xmlns:a16="http://schemas.microsoft.com/office/drawing/2014/main" id="{7EBE61D1-E573-4789-AD84-84A53ACFFD06}"/>
            </a:ext>
          </a:extLst>
        </xdr:cNvPr>
        <xdr:cNvSpPr/>
      </xdr:nvSpPr>
      <xdr:spPr>
        <a:xfrm>
          <a:off x="5416550" y="621855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8" name="Rectangle 39">
          <a:extLst>
            <a:ext uri="{FF2B5EF4-FFF2-40B4-BE49-F238E27FC236}">
              <a16:creationId xmlns:a16="http://schemas.microsoft.com/office/drawing/2014/main" id="{3A2F370B-B3A5-4B88-B107-7E307FA9B006}"/>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4" name="Rectangle 40">
          <a:extLst>
            <a:ext uri="{FF2B5EF4-FFF2-40B4-BE49-F238E27FC236}">
              <a16:creationId xmlns:a16="http://schemas.microsoft.com/office/drawing/2014/main" id="{B0F98B05-B772-4A8B-85D0-2E92F1299DDD}"/>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06" name="Rectangle 41">
          <a:extLst>
            <a:ext uri="{FF2B5EF4-FFF2-40B4-BE49-F238E27FC236}">
              <a16:creationId xmlns:a16="http://schemas.microsoft.com/office/drawing/2014/main" id="{D16E6C86-04EC-48D1-9D74-ECB89DD6B0A3}"/>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6" name="Rectangle 42">
          <a:extLst>
            <a:ext uri="{FF2B5EF4-FFF2-40B4-BE49-F238E27FC236}">
              <a16:creationId xmlns:a16="http://schemas.microsoft.com/office/drawing/2014/main" id="{96297DA2-94E2-4F45-B663-7CA094244A6C}"/>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04" name="Rectangle 43">
          <a:extLst>
            <a:ext uri="{FF2B5EF4-FFF2-40B4-BE49-F238E27FC236}">
              <a16:creationId xmlns:a16="http://schemas.microsoft.com/office/drawing/2014/main" id="{40A347FC-F174-4FB5-9DDB-D156693324A6}"/>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56</xdr:row>
      <xdr:rowOff>2498725</xdr:rowOff>
    </xdr:from>
    <xdr:to>
      <xdr:col>3</xdr:col>
      <xdr:colOff>1314484</xdr:colOff>
      <xdr:row>57</xdr:row>
      <xdr:rowOff>146050</xdr:rowOff>
    </xdr:to>
    <xdr:sp macro="" textlink="">
      <xdr:nvSpPr>
        <xdr:cNvPr id="112" name="Rectangle 44">
          <a:extLst>
            <a:ext uri="{FF2B5EF4-FFF2-40B4-BE49-F238E27FC236}">
              <a16:creationId xmlns:a16="http://schemas.microsoft.com/office/drawing/2014/main" id="{8914A87E-3D62-4C77-AAC9-AAD3E369D93B}"/>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64</xdr:row>
      <xdr:rowOff>2498725</xdr:rowOff>
    </xdr:from>
    <xdr:to>
      <xdr:col>3</xdr:col>
      <xdr:colOff>1314484</xdr:colOff>
      <xdr:row>65</xdr:row>
      <xdr:rowOff>146050</xdr:rowOff>
    </xdr:to>
    <xdr:sp macro="" textlink="">
      <xdr:nvSpPr>
        <xdr:cNvPr id="84" name="Rectangle 45">
          <a:extLst>
            <a:ext uri="{FF2B5EF4-FFF2-40B4-BE49-F238E27FC236}">
              <a16:creationId xmlns:a16="http://schemas.microsoft.com/office/drawing/2014/main" id="{4ECFC01C-2CD8-4B1D-B64E-B0DB6050E508}"/>
            </a:ext>
          </a:extLst>
        </xdr:cNvPr>
        <xdr:cNvSpPr/>
      </xdr:nvSpPr>
      <xdr:spPr>
        <a:xfrm>
          <a:off x="5416550" y="84388325"/>
          <a:ext cx="3451259" cy="155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76" name="Rectangle 47">
          <a:extLst>
            <a:ext uri="{FF2B5EF4-FFF2-40B4-BE49-F238E27FC236}">
              <a16:creationId xmlns:a16="http://schemas.microsoft.com/office/drawing/2014/main" id="{A5D491A1-A1A8-436B-B56D-C7A887AFD20A}"/>
            </a:ext>
          </a:extLst>
        </xdr:cNvPr>
        <xdr:cNvSpPr/>
      </xdr:nvSpPr>
      <xdr:spPr>
        <a:xfrm>
          <a:off x="5416550" y="84388325"/>
          <a:ext cx="3451259" cy="155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77" name="Rectangle 48">
          <a:extLst>
            <a:ext uri="{FF2B5EF4-FFF2-40B4-BE49-F238E27FC236}">
              <a16:creationId xmlns:a16="http://schemas.microsoft.com/office/drawing/2014/main" id="{F93FD0ED-E04D-43A9-A31A-1F3ECF0F9556}"/>
            </a:ext>
          </a:extLst>
        </xdr:cNvPr>
        <xdr:cNvSpPr/>
      </xdr:nvSpPr>
      <xdr:spPr>
        <a:xfrm>
          <a:off x="5416550" y="84388325"/>
          <a:ext cx="3451259" cy="155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80</xdr:row>
      <xdr:rowOff>2498725</xdr:rowOff>
    </xdr:from>
    <xdr:to>
      <xdr:col>3</xdr:col>
      <xdr:colOff>1314484</xdr:colOff>
      <xdr:row>81</xdr:row>
      <xdr:rowOff>146050</xdr:rowOff>
    </xdr:to>
    <xdr:sp macro="" textlink="">
      <xdr:nvSpPr>
        <xdr:cNvPr id="78" name="Rectangle 49">
          <a:extLst>
            <a:ext uri="{FF2B5EF4-FFF2-40B4-BE49-F238E27FC236}">
              <a16:creationId xmlns:a16="http://schemas.microsoft.com/office/drawing/2014/main" id="{16BF8590-B5D2-473A-8DE4-8B0E86BC2147}"/>
            </a:ext>
          </a:extLst>
        </xdr:cNvPr>
        <xdr:cNvSpPr/>
      </xdr:nvSpPr>
      <xdr:spPr>
        <a:xfrm>
          <a:off x="5416550" y="86902925"/>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80</xdr:row>
      <xdr:rowOff>2498725</xdr:rowOff>
    </xdr:from>
    <xdr:to>
      <xdr:col>3</xdr:col>
      <xdr:colOff>1314484</xdr:colOff>
      <xdr:row>81</xdr:row>
      <xdr:rowOff>146050</xdr:rowOff>
    </xdr:to>
    <xdr:sp macro="" textlink="">
      <xdr:nvSpPr>
        <xdr:cNvPr id="79" name="Rectangle 50">
          <a:extLst>
            <a:ext uri="{FF2B5EF4-FFF2-40B4-BE49-F238E27FC236}">
              <a16:creationId xmlns:a16="http://schemas.microsoft.com/office/drawing/2014/main" id="{9C1D6060-9E15-4A75-A7CA-FE328EF11C61}"/>
            </a:ext>
          </a:extLst>
        </xdr:cNvPr>
        <xdr:cNvSpPr/>
      </xdr:nvSpPr>
      <xdr:spPr>
        <a:xfrm>
          <a:off x="5416550" y="86902925"/>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80</xdr:row>
      <xdr:rowOff>2498725</xdr:rowOff>
    </xdr:from>
    <xdr:to>
      <xdr:col>3</xdr:col>
      <xdr:colOff>1314484</xdr:colOff>
      <xdr:row>81</xdr:row>
      <xdr:rowOff>146050</xdr:rowOff>
    </xdr:to>
    <xdr:sp macro="" textlink="">
      <xdr:nvSpPr>
        <xdr:cNvPr id="80" name="Rectangle 51">
          <a:extLst>
            <a:ext uri="{FF2B5EF4-FFF2-40B4-BE49-F238E27FC236}">
              <a16:creationId xmlns:a16="http://schemas.microsoft.com/office/drawing/2014/main" id="{99D0ED46-FEB8-48F2-9F9E-38ED68E8CB10}"/>
            </a:ext>
          </a:extLst>
        </xdr:cNvPr>
        <xdr:cNvSpPr/>
      </xdr:nvSpPr>
      <xdr:spPr>
        <a:xfrm>
          <a:off x="5416550" y="86902925"/>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80</xdr:row>
      <xdr:rowOff>2498725</xdr:rowOff>
    </xdr:from>
    <xdr:to>
      <xdr:col>3</xdr:col>
      <xdr:colOff>1314484</xdr:colOff>
      <xdr:row>81</xdr:row>
      <xdr:rowOff>146050</xdr:rowOff>
    </xdr:to>
    <xdr:sp macro="" textlink="">
      <xdr:nvSpPr>
        <xdr:cNvPr id="81" name="Rectangle 52">
          <a:extLst>
            <a:ext uri="{FF2B5EF4-FFF2-40B4-BE49-F238E27FC236}">
              <a16:creationId xmlns:a16="http://schemas.microsoft.com/office/drawing/2014/main" id="{8EF7BD3F-B68C-4FF1-A4DE-DD5442666FDE}"/>
            </a:ext>
          </a:extLst>
        </xdr:cNvPr>
        <xdr:cNvSpPr/>
      </xdr:nvSpPr>
      <xdr:spPr>
        <a:xfrm>
          <a:off x="5416550" y="86902925"/>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71</xdr:row>
      <xdr:rowOff>2498725</xdr:rowOff>
    </xdr:from>
    <xdr:to>
      <xdr:col>3</xdr:col>
      <xdr:colOff>1314484</xdr:colOff>
      <xdr:row>72</xdr:row>
      <xdr:rowOff>146050</xdr:rowOff>
    </xdr:to>
    <xdr:sp macro="" textlink="">
      <xdr:nvSpPr>
        <xdr:cNvPr id="88" name="Rectangle 53">
          <a:extLst>
            <a:ext uri="{FF2B5EF4-FFF2-40B4-BE49-F238E27FC236}">
              <a16:creationId xmlns:a16="http://schemas.microsoft.com/office/drawing/2014/main" id="{DD95E42C-06BC-407A-8C0F-4FD73B23F0C9}"/>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71</xdr:row>
      <xdr:rowOff>2498725</xdr:rowOff>
    </xdr:from>
    <xdr:to>
      <xdr:col>3</xdr:col>
      <xdr:colOff>1314484</xdr:colOff>
      <xdr:row>72</xdr:row>
      <xdr:rowOff>146050</xdr:rowOff>
    </xdr:to>
    <xdr:sp macro="" textlink="">
      <xdr:nvSpPr>
        <xdr:cNvPr id="89" name="Rectangle 54">
          <a:extLst>
            <a:ext uri="{FF2B5EF4-FFF2-40B4-BE49-F238E27FC236}">
              <a16:creationId xmlns:a16="http://schemas.microsoft.com/office/drawing/2014/main" id="{EC621EDA-E3F5-43B4-84B1-7EB3C38D18EB}"/>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90" name="Rectangle 55">
          <a:extLst>
            <a:ext uri="{FF2B5EF4-FFF2-40B4-BE49-F238E27FC236}">
              <a16:creationId xmlns:a16="http://schemas.microsoft.com/office/drawing/2014/main" id="{CB4CA6DC-EFD4-477E-943B-34C63ED1EC5D}"/>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91" name="Rectangle 56">
          <a:extLst>
            <a:ext uri="{FF2B5EF4-FFF2-40B4-BE49-F238E27FC236}">
              <a16:creationId xmlns:a16="http://schemas.microsoft.com/office/drawing/2014/main" id="{B2B7F325-B7A9-43F3-A45A-65E8BFF4C6D5}"/>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71</xdr:row>
      <xdr:rowOff>2498725</xdr:rowOff>
    </xdr:from>
    <xdr:to>
      <xdr:col>3</xdr:col>
      <xdr:colOff>1314484</xdr:colOff>
      <xdr:row>72</xdr:row>
      <xdr:rowOff>146050</xdr:rowOff>
    </xdr:to>
    <xdr:sp macro="" textlink="">
      <xdr:nvSpPr>
        <xdr:cNvPr id="92" name="Rectangle 57">
          <a:extLst>
            <a:ext uri="{FF2B5EF4-FFF2-40B4-BE49-F238E27FC236}">
              <a16:creationId xmlns:a16="http://schemas.microsoft.com/office/drawing/2014/main" id="{E9BAEB2C-5D6A-4969-A169-852B7B3CF32B}"/>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71</xdr:row>
      <xdr:rowOff>2498725</xdr:rowOff>
    </xdr:from>
    <xdr:to>
      <xdr:col>3</xdr:col>
      <xdr:colOff>1314484</xdr:colOff>
      <xdr:row>72</xdr:row>
      <xdr:rowOff>146050</xdr:rowOff>
    </xdr:to>
    <xdr:sp macro="" textlink="">
      <xdr:nvSpPr>
        <xdr:cNvPr id="93" name="Rectangle 58">
          <a:extLst>
            <a:ext uri="{FF2B5EF4-FFF2-40B4-BE49-F238E27FC236}">
              <a16:creationId xmlns:a16="http://schemas.microsoft.com/office/drawing/2014/main" id="{47B18154-B3DB-4BCA-8EB8-F0A54DE339FE}"/>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71</xdr:row>
      <xdr:rowOff>2498725</xdr:rowOff>
    </xdr:from>
    <xdr:to>
      <xdr:col>3</xdr:col>
      <xdr:colOff>1314484</xdr:colOff>
      <xdr:row>72</xdr:row>
      <xdr:rowOff>146050</xdr:rowOff>
    </xdr:to>
    <xdr:sp macro="" textlink="">
      <xdr:nvSpPr>
        <xdr:cNvPr id="94" name="Rectangle 59">
          <a:extLst>
            <a:ext uri="{FF2B5EF4-FFF2-40B4-BE49-F238E27FC236}">
              <a16:creationId xmlns:a16="http://schemas.microsoft.com/office/drawing/2014/main" id="{D315A70F-34FB-4EDF-BF86-9216080E2EBB}"/>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71</xdr:row>
      <xdr:rowOff>2498725</xdr:rowOff>
    </xdr:from>
    <xdr:to>
      <xdr:col>3</xdr:col>
      <xdr:colOff>1314484</xdr:colOff>
      <xdr:row>72</xdr:row>
      <xdr:rowOff>146050</xdr:rowOff>
    </xdr:to>
    <xdr:sp macro="" textlink="">
      <xdr:nvSpPr>
        <xdr:cNvPr id="95" name="Rectangle 60">
          <a:extLst>
            <a:ext uri="{FF2B5EF4-FFF2-40B4-BE49-F238E27FC236}">
              <a16:creationId xmlns:a16="http://schemas.microsoft.com/office/drawing/2014/main" id="{5BA9DDB0-3B1E-493C-A048-9152CA6165F4}"/>
            </a:ext>
          </a:extLst>
        </xdr:cNvPr>
        <xdr:cNvSpPr/>
      </xdr:nvSpPr>
      <xdr:spPr>
        <a:xfrm>
          <a:off x="5416550" y="7487285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96" name="Rectangle 61">
          <a:extLst>
            <a:ext uri="{FF2B5EF4-FFF2-40B4-BE49-F238E27FC236}">
              <a16:creationId xmlns:a16="http://schemas.microsoft.com/office/drawing/2014/main" id="{8200FFA4-1D09-4427-961E-86146D7D8634}"/>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97" name="Rectangle 62">
          <a:extLst>
            <a:ext uri="{FF2B5EF4-FFF2-40B4-BE49-F238E27FC236}">
              <a16:creationId xmlns:a16="http://schemas.microsoft.com/office/drawing/2014/main" id="{3D7CAEEB-A771-4D09-9EB6-747C97DE6BB0}"/>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98" name="Rectangle 63">
          <a:extLst>
            <a:ext uri="{FF2B5EF4-FFF2-40B4-BE49-F238E27FC236}">
              <a16:creationId xmlns:a16="http://schemas.microsoft.com/office/drawing/2014/main" id="{720DFAF7-CA88-4B77-9C5E-4001B85E6199}"/>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99" name="Rectangle 64">
          <a:extLst>
            <a:ext uri="{FF2B5EF4-FFF2-40B4-BE49-F238E27FC236}">
              <a16:creationId xmlns:a16="http://schemas.microsoft.com/office/drawing/2014/main" id="{398122CF-50EB-4E7A-91A9-844089CD440C}"/>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100" name="Rectangle 65">
          <a:extLst>
            <a:ext uri="{FF2B5EF4-FFF2-40B4-BE49-F238E27FC236}">
              <a16:creationId xmlns:a16="http://schemas.microsoft.com/office/drawing/2014/main" id="{608AFC51-67B0-4642-91F3-3BB2AB3BB492}"/>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101" name="Rectangle 66">
          <a:extLst>
            <a:ext uri="{FF2B5EF4-FFF2-40B4-BE49-F238E27FC236}">
              <a16:creationId xmlns:a16="http://schemas.microsoft.com/office/drawing/2014/main" id="{F3C81E41-CA6E-44FA-97FE-A5E42AE27CE4}"/>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102" name="Rectangle 67">
          <a:extLst>
            <a:ext uri="{FF2B5EF4-FFF2-40B4-BE49-F238E27FC236}">
              <a16:creationId xmlns:a16="http://schemas.microsoft.com/office/drawing/2014/main" id="{152B4FC0-2254-4B29-89FC-E130C218B287}"/>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72</xdr:row>
      <xdr:rowOff>2498725</xdr:rowOff>
    </xdr:from>
    <xdr:to>
      <xdr:col>3</xdr:col>
      <xdr:colOff>1314484</xdr:colOff>
      <xdr:row>73</xdr:row>
      <xdr:rowOff>146050</xdr:rowOff>
    </xdr:to>
    <xdr:sp macro="" textlink="">
      <xdr:nvSpPr>
        <xdr:cNvPr id="103" name="Rectangle 68">
          <a:extLst>
            <a:ext uri="{FF2B5EF4-FFF2-40B4-BE49-F238E27FC236}">
              <a16:creationId xmlns:a16="http://schemas.microsoft.com/office/drawing/2014/main" id="{6BDB7029-0F95-44EC-9B73-ACE562DC808E}"/>
            </a:ext>
          </a:extLst>
        </xdr:cNvPr>
        <xdr:cNvSpPr/>
      </xdr:nvSpPr>
      <xdr:spPr>
        <a:xfrm>
          <a:off x="5416550" y="75882500"/>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4" name="Rectangle 21">
          <a:extLst>
            <a:ext uri="{FF2B5EF4-FFF2-40B4-BE49-F238E27FC236}">
              <a16:creationId xmlns:a16="http://schemas.microsoft.com/office/drawing/2014/main" id="{F3BD3867-722E-4655-A74F-CBDD1C4567F0}"/>
            </a:ext>
          </a:extLst>
        </xdr:cNvPr>
        <xdr:cNvSpPr/>
      </xdr:nvSpPr>
      <xdr:spPr>
        <a:xfrm>
          <a:off x="5368018" y="44674336"/>
          <a:ext cx="5329952" cy="1466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1</xdr:col>
      <xdr:colOff>2111375</xdr:colOff>
      <xdr:row>6</xdr:row>
      <xdr:rowOff>1025</xdr:rowOff>
    </xdr:to>
    <xdr:pic>
      <xdr:nvPicPr>
        <xdr:cNvPr id="2" name="Picture 1">
          <a:extLst>
            <a:ext uri="{FF2B5EF4-FFF2-40B4-BE49-F238E27FC236}">
              <a16:creationId xmlns:a16="http://schemas.microsoft.com/office/drawing/2014/main" id="{C7EEB7FE-62A4-42C3-9EFF-145077439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8600"/>
          <a:ext cx="2096135" cy="789695"/>
        </a:xfrm>
        <a:prstGeom prst="rect">
          <a:avLst/>
        </a:prstGeom>
      </xdr:spPr>
    </xdr:pic>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3" name="Rectangle 2">
          <a:extLst>
            <a:ext uri="{FF2B5EF4-FFF2-40B4-BE49-F238E27FC236}">
              <a16:creationId xmlns:a16="http://schemas.microsoft.com/office/drawing/2014/main" id="{94AB6A8F-AB26-455A-B4B4-6774CCD318F4}"/>
            </a:ext>
          </a:extLst>
        </xdr:cNvPr>
        <xdr:cNvSpPr/>
      </xdr:nvSpPr>
      <xdr:spPr>
        <a:xfrm>
          <a:off x="5760720" y="27393265"/>
          <a:ext cx="3360454" cy="144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4" name="Rectangle 3">
          <a:extLst>
            <a:ext uri="{FF2B5EF4-FFF2-40B4-BE49-F238E27FC236}">
              <a16:creationId xmlns:a16="http://schemas.microsoft.com/office/drawing/2014/main" id="{86AE1FC3-DAAE-4404-8A4A-3572F91278C9}"/>
            </a:ext>
          </a:extLst>
        </xdr:cNvPr>
        <xdr:cNvSpPr/>
      </xdr:nvSpPr>
      <xdr:spPr>
        <a:xfrm>
          <a:off x="5760720" y="27393265"/>
          <a:ext cx="3360454" cy="144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5" name="Rectangle 4">
          <a:extLst>
            <a:ext uri="{FF2B5EF4-FFF2-40B4-BE49-F238E27FC236}">
              <a16:creationId xmlns:a16="http://schemas.microsoft.com/office/drawing/2014/main" id="{E3C55518-D5AC-4D50-91B4-3F6C15687E86}"/>
            </a:ext>
          </a:extLst>
        </xdr:cNvPr>
        <xdr:cNvSpPr/>
      </xdr:nvSpPr>
      <xdr:spPr>
        <a:xfrm>
          <a:off x="5426075" y="29219525"/>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6" name="Rectangle 5">
          <a:extLst>
            <a:ext uri="{FF2B5EF4-FFF2-40B4-BE49-F238E27FC236}">
              <a16:creationId xmlns:a16="http://schemas.microsoft.com/office/drawing/2014/main" id="{C5BE2FDD-2F24-4910-A2F6-1C8BDEB8575A}"/>
            </a:ext>
          </a:extLst>
        </xdr:cNvPr>
        <xdr:cNvSpPr/>
      </xdr:nvSpPr>
      <xdr:spPr>
        <a:xfrm>
          <a:off x="5426075" y="29219525"/>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7" name="Rectangle 6">
          <a:extLst>
            <a:ext uri="{FF2B5EF4-FFF2-40B4-BE49-F238E27FC236}">
              <a16:creationId xmlns:a16="http://schemas.microsoft.com/office/drawing/2014/main" id="{CCA8C58D-A2C1-4657-B094-21A7DB88B88A}"/>
            </a:ext>
          </a:extLst>
        </xdr:cNvPr>
        <xdr:cNvSpPr/>
      </xdr:nvSpPr>
      <xdr:spPr>
        <a:xfrm>
          <a:off x="5426075" y="29219525"/>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8" name="Rectangle 7">
          <a:extLst>
            <a:ext uri="{FF2B5EF4-FFF2-40B4-BE49-F238E27FC236}">
              <a16:creationId xmlns:a16="http://schemas.microsoft.com/office/drawing/2014/main" id="{BD3C383D-4793-4B28-BEDA-0B234AB3176B}"/>
            </a:ext>
          </a:extLst>
        </xdr:cNvPr>
        <xdr:cNvSpPr/>
      </xdr:nvSpPr>
      <xdr:spPr>
        <a:xfrm>
          <a:off x="5426075" y="29219525"/>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9" name="Rectangle 8">
          <a:extLst>
            <a:ext uri="{FF2B5EF4-FFF2-40B4-BE49-F238E27FC236}">
              <a16:creationId xmlns:a16="http://schemas.microsoft.com/office/drawing/2014/main" id="{53A4F830-3224-4344-BCDC-D10F5980CA9F}"/>
            </a:ext>
          </a:extLst>
        </xdr:cNvPr>
        <xdr:cNvSpPr/>
      </xdr:nvSpPr>
      <xdr:spPr>
        <a:xfrm>
          <a:off x="5426075" y="31791275"/>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10" name="Rectangle 9">
          <a:extLst>
            <a:ext uri="{FF2B5EF4-FFF2-40B4-BE49-F238E27FC236}">
              <a16:creationId xmlns:a16="http://schemas.microsoft.com/office/drawing/2014/main" id="{CEFDD300-1EF6-422F-98E3-9E1B6A9D0108}"/>
            </a:ext>
          </a:extLst>
        </xdr:cNvPr>
        <xdr:cNvSpPr/>
      </xdr:nvSpPr>
      <xdr:spPr>
        <a:xfrm>
          <a:off x="5426075" y="31791275"/>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62</xdr:row>
      <xdr:rowOff>2498725</xdr:rowOff>
    </xdr:from>
    <xdr:to>
      <xdr:col>3</xdr:col>
      <xdr:colOff>1314484</xdr:colOff>
      <xdr:row>63</xdr:row>
      <xdr:rowOff>146050</xdr:rowOff>
    </xdr:to>
    <xdr:sp macro="" textlink="">
      <xdr:nvSpPr>
        <xdr:cNvPr id="11" name="Rectangle 10">
          <a:extLst>
            <a:ext uri="{FF2B5EF4-FFF2-40B4-BE49-F238E27FC236}">
              <a16:creationId xmlns:a16="http://schemas.microsoft.com/office/drawing/2014/main" id="{D4AC33B3-172F-4890-BB7E-4F3CAEB36C6A}"/>
            </a:ext>
          </a:extLst>
        </xdr:cNvPr>
        <xdr:cNvSpPr/>
      </xdr:nvSpPr>
      <xdr:spPr>
        <a:xfrm>
          <a:off x="5426075" y="537940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62</xdr:row>
      <xdr:rowOff>2498725</xdr:rowOff>
    </xdr:from>
    <xdr:to>
      <xdr:col>3</xdr:col>
      <xdr:colOff>1314484</xdr:colOff>
      <xdr:row>63</xdr:row>
      <xdr:rowOff>146050</xdr:rowOff>
    </xdr:to>
    <xdr:sp macro="" textlink="">
      <xdr:nvSpPr>
        <xdr:cNvPr id="12" name="Rectangle 11">
          <a:extLst>
            <a:ext uri="{FF2B5EF4-FFF2-40B4-BE49-F238E27FC236}">
              <a16:creationId xmlns:a16="http://schemas.microsoft.com/office/drawing/2014/main" id="{170D9B99-032B-4DC8-A208-BD91CA456F97}"/>
            </a:ext>
          </a:extLst>
        </xdr:cNvPr>
        <xdr:cNvSpPr/>
      </xdr:nvSpPr>
      <xdr:spPr>
        <a:xfrm>
          <a:off x="5426075" y="537940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13" name="Rectangle 12">
          <a:extLst>
            <a:ext uri="{FF2B5EF4-FFF2-40B4-BE49-F238E27FC236}">
              <a16:creationId xmlns:a16="http://schemas.microsoft.com/office/drawing/2014/main" id="{C983D5E1-C359-4025-A1E3-2711FEEE1F47}"/>
            </a:ext>
          </a:extLst>
        </xdr:cNvPr>
        <xdr:cNvSpPr/>
      </xdr:nvSpPr>
      <xdr:spPr>
        <a:xfrm>
          <a:off x="5426075" y="562991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14" name="Rectangle 13">
          <a:extLst>
            <a:ext uri="{FF2B5EF4-FFF2-40B4-BE49-F238E27FC236}">
              <a16:creationId xmlns:a16="http://schemas.microsoft.com/office/drawing/2014/main" id="{5420CB1F-C9DB-48AA-ACC8-F9BEA79BB77F}"/>
            </a:ext>
          </a:extLst>
        </xdr:cNvPr>
        <xdr:cNvSpPr/>
      </xdr:nvSpPr>
      <xdr:spPr>
        <a:xfrm>
          <a:off x="5426075" y="562991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15" name="Rectangle 14">
          <a:extLst>
            <a:ext uri="{FF2B5EF4-FFF2-40B4-BE49-F238E27FC236}">
              <a16:creationId xmlns:a16="http://schemas.microsoft.com/office/drawing/2014/main" id="{7EC442E4-AA1B-45BC-BFD9-FBB0835EAE64}"/>
            </a:ext>
          </a:extLst>
        </xdr:cNvPr>
        <xdr:cNvSpPr/>
      </xdr:nvSpPr>
      <xdr:spPr>
        <a:xfrm>
          <a:off x="5426075" y="537940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16" name="Rectangle 15">
          <a:extLst>
            <a:ext uri="{FF2B5EF4-FFF2-40B4-BE49-F238E27FC236}">
              <a16:creationId xmlns:a16="http://schemas.microsoft.com/office/drawing/2014/main" id="{617F85C6-4993-4D3B-9918-C649443A1092}"/>
            </a:ext>
          </a:extLst>
        </xdr:cNvPr>
        <xdr:cNvSpPr/>
      </xdr:nvSpPr>
      <xdr:spPr>
        <a:xfrm>
          <a:off x="5426075" y="537940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17" name="Rectangle 16">
          <a:extLst>
            <a:ext uri="{FF2B5EF4-FFF2-40B4-BE49-F238E27FC236}">
              <a16:creationId xmlns:a16="http://schemas.microsoft.com/office/drawing/2014/main" id="{E12FB787-2313-4452-A6F6-7D740E5927D6}"/>
            </a:ext>
          </a:extLst>
        </xdr:cNvPr>
        <xdr:cNvSpPr/>
      </xdr:nvSpPr>
      <xdr:spPr>
        <a:xfrm>
          <a:off x="5426075" y="562991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18" name="Rectangle 17">
          <a:extLst>
            <a:ext uri="{FF2B5EF4-FFF2-40B4-BE49-F238E27FC236}">
              <a16:creationId xmlns:a16="http://schemas.microsoft.com/office/drawing/2014/main" id="{F4E3DC52-6560-482F-8677-CE949B874900}"/>
            </a:ext>
          </a:extLst>
        </xdr:cNvPr>
        <xdr:cNvSpPr/>
      </xdr:nvSpPr>
      <xdr:spPr>
        <a:xfrm>
          <a:off x="5426075" y="562991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editAs="oneCell">
    <xdr:from>
      <xdr:col>1</xdr:col>
      <xdr:colOff>19050</xdr:colOff>
      <xdr:row>1</xdr:row>
      <xdr:rowOff>57150</xdr:rowOff>
    </xdr:from>
    <xdr:to>
      <xdr:col>1</xdr:col>
      <xdr:colOff>2111375</xdr:colOff>
      <xdr:row>6</xdr:row>
      <xdr:rowOff>390</xdr:rowOff>
    </xdr:to>
    <xdr:pic>
      <xdr:nvPicPr>
        <xdr:cNvPr id="19" name="Picture 18">
          <a:extLst>
            <a:ext uri="{FF2B5EF4-FFF2-40B4-BE49-F238E27FC236}">
              <a16:creationId xmlns:a16="http://schemas.microsoft.com/office/drawing/2014/main" id="{DEDB2A85-EE4F-4767-952D-5B77AA454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228600"/>
          <a:ext cx="2096135" cy="789695"/>
        </a:xfrm>
        <a:prstGeom prst="rect">
          <a:avLst/>
        </a:prstGeom>
      </xdr:spPr>
    </xdr:pic>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20" name="Rectangle 19">
          <a:extLst>
            <a:ext uri="{FF2B5EF4-FFF2-40B4-BE49-F238E27FC236}">
              <a16:creationId xmlns:a16="http://schemas.microsoft.com/office/drawing/2014/main" id="{C49EA6F0-FA84-4F30-A336-C5AE1F66ABE5}"/>
            </a:ext>
          </a:extLst>
        </xdr:cNvPr>
        <xdr:cNvSpPr/>
      </xdr:nvSpPr>
      <xdr:spPr>
        <a:xfrm>
          <a:off x="5416550" y="29267150"/>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31</xdr:row>
      <xdr:rowOff>2498725</xdr:rowOff>
    </xdr:from>
    <xdr:to>
      <xdr:col>3</xdr:col>
      <xdr:colOff>1314484</xdr:colOff>
      <xdr:row>32</xdr:row>
      <xdr:rowOff>146050</xdr:rowOff>
    </xdr:to>
    <xdr:sp macro="" textlink="">
      <xdr:nvSpPr>
        <xdr:cNvPr id="21" name="Rectangle 20">
          <a:extLst>
            <a:ext uri="{FF2B5EF4-FFF2-40B4-BE49-F238E27FC236}">
              <a16:creationId xmlns:a16="http://schemas.microsoft.com/office/drawing/2014/main" id="{B83E1347-A35D-4612-8A87-71F305E8C902}"/>
            </a:ext>
          </a:extLst>
        </xdr:cNvPr>
        <xdr:cNvSpPr/>
      </xdr:nvSpPr>
      <xdr:spPr>
        <a:xfrm>
          <a:off x="5416550" y="29267150"/>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22" name="Rectangle 21">
          <a:extLst>
            <a:ext uri="{FF2B5EF4-FFF2-40B4-BE49-F238E27FC236}">
              <a16:creationId xmlns:a16="http://schemas.microsoft.com/office/drawing/2014/main" id="{E4958678-68A5-4E27-8FEE-44FE5C482830}"/>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32</xdr:row>
      <xdr:rowOff>2498725</xdr:rowOff>
    </xdr:from>
    <xdr:to>
      <xdr:col>3</xdr:col>
      <xdr:colOff>1314484</xdr:colOff>
      <xdr:row>33</xdr:row>
      <xdr:rowOff>146050</xdr:rowOff>
    </xdr:to>
    <xdr:sp macro="" textlink="">
      <xdr:nvSpPr>
        <xdr:cNvPr id="23" name="Rectangle 22">
          <a:extLst>
            <a:ext uri="{FF2B5EF4-FFF2-40B4-BE49-F238E27FC236}">
              <a16:creationId xmlns:a16="http://schemas.microsoft.com/office/drawing/2014/main" id="{CD6D6397-E9EE-40C9-822C-69CF4C6443A3}"/>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24" name="Rectangle 23">
          <a:extLst>
            <a:ext uri="{FF2B5EF4-FFF2-40B4-BE49-F238E27FC236}">
              <a16:creationId xmlns:a16="http://schemas.microsoft.com/office/drawing/2014/main" id="{85944E9E-9A30-4B3D-9ED1-E999161814E8}"/>
            </a:ext>
          </a:extLst>
        </xdr:cNvPr>
        <xdr:cNvSpPr/>
      </xdr:nvSpPr>
      <xdr:spPr>
        <a:xfrm>
          <a:off x="5416550" y="543845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25" name="Rectangle 24">
          <a:extLst>
            <a:ext uri="{FF2B5EF4-FFF2-40B4-BE49-F238E27FC236}">
              <a16:creationId xmlns:a16="http://schemas.microsoft.com/office/drawing/2014/main" id="{439D47C9-AD3B-4660-861D-462B66923413}"/>
            </a:ext>
          </a:extLst>
        </xdr:cNvPr>
        <xdr:cNvSpPr/>
      </xdr:nvSpPr>
      <xdr:spPr>
        <a:xfrm>
          <a:off x="5416550" y="543845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26" name="Rectangle 25">
          <a:extLst>
            <a:ext uri="{FF2B5EF4-FFF2-40B4-BE49-F238E27FC236}">
              <a16:creationId xmlns:a16="http://schemas.microsoft.com/office/drawing/2014/main" id="{3D7D4978-3679-4332-8AEE-CBA16A05CE5C}"/>
            </a:ext>
          </a:extLst>
        </xdr:cNvPr>
        <xdr:cNvSpPr/>
      </xdr:nvSpPr>
      <xdr:spPr>
        <a:xfrm>
          <a:off x="5416550" y="568896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27" name="Rectangle 26">
          <a:extLst>
            <a:ext uri="{FF2B5EF4-FFF2-40B4-BE49-F238E27FC236}">
              <a16:creationId xmlns:a16="http://schemas.microsoft.com/office/drawing/2014/main" id="{CD86E0C2-1A95-47A3-BFA4-0E7A9111820B}"/>
            </a:ext>
          </a:extLst>
        </xdr:cNvPr>
        <xdr:cNvSpPr/>
      </xdr:nvSpPr>
      <xdr:spPr>
        <a:xfrm>
          <a:off x="5416550" y="568896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62</xdr:row>
      <xdr:rowOff>2498725</xdr:rowOff>
    </xdr:from>
    <xdr:to>
      <xdr:col>3</xdr:col>
      <xdr:colOff>1314484</xdr:colOff>
      <xdr:row>63</xdr:row>
      <xdr:rowOff>146050</xdr:rowOff>
    </xdr:to>
    <xdr:sp macro="" textlink="">
      <xdr:nvSpPr>
        <xdr:cNvPr id="28" name="Rectangle 27">
          <a:extLst>
            <a:ext uri="{FF2B5EF4-FFF2-40B4-BE49-F238E27FC236}">
              <a16:creationId xmlns:a16="http://schemas.microsoft.com/office/drawing/2014/main" id="{A4C0FA83-7323-4DC7-9C74-72F80AA3C3DB}"/>
            </a:ext>
          </a:extLst>
        </xdr:cNvPr>
        <xdr:cNvSpPr/>
      </xdr:nvSpPr>
      <xdr:spPr>
        <a:xfrm>
          <a:off x="5416550" y="771302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62</xdr:row>
      <xdr:rowOff>2498725</xdr:rowOff>
    </xdr:from>
    <xdr:to>
      <xdr:col>3</xdr:col>
      <xdr:colOff>1314484</xdr:colOff>
      <xdr:row>63</xdr:row>
      <xdr:rowOff>146050</xdr:rowOff>
    </xdr:to>
    <xdr:sp macro="" textlink="">
      <xdr:nvSpPr>
        <xdr:cNvPr id="29" name="Rectangle 28">
          <a:extLst>
            <a:ext uri="{FF2B5EF4-FFF2-40B4-BE49-F238E27FC236}">
              <a16:creationId xmlns:a16="http://schemas.microsoft.com/office/drawing/2014/main" id="{3D56FD07-887E-45F9-A120-10C3ACED9C62}"/>
            </a:ext>
          </a:extLst>
        </xdr:cNvPr>
        <xdr:cNvSpPr/>
      </xdr:nvSpPr>
      <xdr:spPr>
        <a:xfrm>
          <a:off x="5416550" y="7713027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30" name="Rectangle 29">
          <a:extLst>
            <a:ext uri="{FF2B5EF4-FFF2-40B4-BE49-F238E27FC236}">
              <a16:creationId xmlns:a16="http://schemas.microsoft.com/office/drawing/2014/main" id="{D5D77412-4BC7-4C48-8CA2-8CEDCA2989A3}"/>
            </a:ext>
          </a:extLst>
        </xdr:cNvPr>
        <xdr:cNvSpPr/>
      </xdr:nvSpPr>
      <xdr:spPr>
        <a:xfrm>
          <a:off x="5416550" y="796353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31" name="Rectangle 30">
          <a:extLst>
            <a:ext uri="{FF2B5EF4-FFF2-40B4-BE49-F238E27FC236}">
              <a16:creationId xmlns:a16="http://schemas.microsoft.com/office/drawing/2014/main" id="{0F248265-A0B5-4121-8FC1-6F392221C88C}"/>
            </a:ext>
          </a:extLst>
        </xdr:cNvPr>
        <xdr:cNvSpPr/>
      </xdr:nvSpPr>
      <xdr:spPr>
        <a:xfrm>
          <a:off x="5416550" y="79635350"/>
          <a:ext cx="3451259" cy="193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32" name="Rectangle 31">
          <a:extLst>
            <a:ext uri="{FF2B5EF4-FFF2-40B4-BE49-F238E27FC236}">
              <a16:creationId xmlns:a16="http://schemas.microsoft.com/office/drawing/2014/main" id="{C2B929C4-A051-471A-990F-9BE6B2E0BEE6}"/>
            </a:ext>
          </a:extLst>
        </xdr:cNvPr>
        <xdr:cNvSpPr/>
      </xdr:nvSpPr>
      <xdr:spPr>
        <a:xfrm>
          <a:off x="5416550" y="1022953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33" name="Rectangle 32">
          <a:extLst>
            <a:ext uri="{FF2B5EF4-FFF2-40B4-BE49-F238E27FC236}">
              <a16:creationId xmlns:a16="http://schemas.microsoft.com/office/drawing/2014/main" id="{96F053B9-1003-4353-A4D3-D5C69B377E86}"/>
            </a:ext>
          </a:extLst>
        </xdr:cNvPr>
        <xdr:cNvSpPr/>
      </xdr:nvSpPr>
      <xdr:spPr>
        <a:xfrm>
          <a:off x="5416550" y="102295325"/>
          <a:ext cx="3451259" cy="146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34" name="Rectangle 33">
          <a:extLst>
            <a:ext uri="{FF2B5EF4-FFF2-40B4-BE49-F238E27FC236}">
              <a16:creationId xmlns:a16="http://schemas.microsoft.com/office/drawing/2014/main" id="{22CA439B-7F96-4207-969B-4AD6B3B2F0D6}"/>
            </a:ext>
          </a:extLst>
        </xdr:cNvPr>
        <xdr:cNvSpPr/>
      </xdr:nvSpPr>
      <xdr:spPr>
        <a:xfrm>
          <a:off x="5416550" y="104800400"/>
          <a:ext cx="3451259" cy="73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35" name="Rectangle 34">
          <a:extLst>
            <a:ext uri="{FF2B5EF4-FFF2-40B4-BE49-F238E27FC236}">
              <a16:creationId xmlns:a16="http://schemas.microsoft.com/office/drawing/2014/main" id="{E5C15756-6457-4547-9E6F-4ECA0AF58812}"/>
            </a:ext>
          </a:extLst>
        </xdr:cNvPr>
        <xdr:cNvSpPr/>
      </xdr:nvSpPr>
      <xdr:spPr>
        <a:xfrm>
          <a:off x="5416550" y="104800400"/>
          <a:ext cx="3451259" cy="73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36" name="Rectangle 35">
          <a:extLst>
            <a:ext uri="{FF2B5EF4-FFF2-40B4-BE49-F238E27FC236}">
              <a16:creationId xmlns:a16="http://schemas.microsoft.com/office/drawing/2014/main" id="{0B930FDA-4562-4C7C-9D13-8E9FB5A98828}"/>
            </a:ext>
          </a:extLst>
        </xdr:cNvPr>
        <xdr:cNvSpPr/>
      </xdr:nvSpPr>
      <xdr:spPr>
        <a:xfrm>
          <a:off x="5416550" y="29267150"/>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37" name="Rectangle 36">
          <a:extLst>
            <a:ext uri="{FF2B5EF4-FFF2-40B4-BE49-F238E27FC236}">
              <a16:creationId xmlns:a16="http://schemas.microsoft.com/office/drawing/2014/main" id="{66794826-3266-47DB-B0E7-84861AB81C76}"/>
            </a:ext>
          </a:extLst>
        </xdr:cNvPr>
        <xdr:cNvSpPr/>
      </xdr:nvSpPr>
      <xdr:spPr>
        <a:xfrm>
          <a:off x="5416550" y="29267150"/>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38" name="Rectangle 37">
          <a:extLst>
            <a:ext uri="{FF2B5EF4-FFF2-40B4-BE49-F238E27FC236}">
              <a16:creationId xmlns:a16="http://schemas.microsoft.com/office/drawing/2014/main" id="{0EBCB66E-83E4-432D-ABCA-E6C4A3031E6C}"/>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39" name="Rectangle 38">
          <a:extLst>
            <a:ext uri="{FF2B5EF4-FFF2-40B4-BE49-F238E27FC236}">
              <a16:creationId xmlns:a16="http://schemas.microsoft.com/office/drawing/2014/main" id="{F279D2CB-C6CB-4D0F-8EBA-DDD10C1B0DB5}"/>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46</xdr:row>
      <xdr:rowOff>2498725</xdr:rowOff>
    </xdr:from>
    <xdr:to>
      <xdr:col>3</xdr:col>
      <xdr:colOff>1314484</xdr:colOff>
      <xdr:row>47</xdr:row>
      <xdr:rowOff>146050</xdr:rowOff>
    </xdr:to>
    <xdr:sp macro="" textlink="">
      <xdr:nvSpPr>
        <xdr:cNvPr id="40" name="Rectangle 39">
          <a:extLst>
            <a:ext uri="{FF2B5EF4-FFF2-40B4-BE49-F238E27FC236}">
              <a16:creationId xmlns:a16="http://schemas.microsoft.com/office/drawing/2014/main" id="{7785F22A-7FDC-45D5-9316-8869C5BADB0E}"/>
            </a:ext>
          </a:extLst>
        </xdr:cNvPr>
        <xdr:cNvSpPr/>
      </xdr:nvSpPr>
      <xdr:spPr>
        <a:xfrm>
          <a:off x="5416550" y="29267150"/>
          <a:ext cx="3451259" cy="212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42" name="Rectangle 41">
          <a:extLst>
            <a:ext uri="{FF2B5EF4-FFF2-40B4-BE49-F238E27FC236}">
              <a16:creationId xmlns:a16="http://schemas.microsoft.com/office/drawing/2014/main" id="{CC1A8D97-C36C-4E10-805C-9537371C5F09}"/>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47</xdr:row>
      <xdr:rowOff>2498725</xdr:rowOff>
    </xdr:from>
    <xdr:to>
      <xdr:col>3</xdr:col>
      <xdr:colOff>1314484</xdr:colOff>
      <xdr:row>48</xdr:row>
      <xdr:rowOff>146050</xdr:rowOff>
    </xdr:to>
    <xdr:sp macro="" textlink="">
      <xdr:nvSpPr>
        <xdr:cNvPr id="43" name="Rectangle 42">
          <a:extLst>
            <a:ext uri="{FF2B5EF4-FFF2-40B4-BE49-F238E27FC236}">
              <a16:creationId xmlns:a16="http://schemas.microsoft.com/office/drawing/2014/main" id="{B5542667-2185-46CE-83C5-6E25FEA302E5}"/>
            </a:ext>
          </a:extLst>
        </xdr:cNvPr>
        <xdr:cNvSpPr/>
      </xdr:nvSpPr>
      <xdr:spPr>
        <a:xfrm>
          <a:off x="5416550" y="31838900"/>
          <a:ext cx="3451259" cy="175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44" name="Rectangle 43">
          <a:extLst>
            <a:ext uri="{FF2B5EF4-FFF2-40B4-BE49-F238E27FC236}">
              <a16:creationId xmlns:a16="http://schemas.microsoft.com/office/drawing/2014/main" id="{5CE32955-5451-47B9-AAFF-B78DD6EEBD55}"/>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45" name="Rectangle 44">
          <a:extLst>
            <a:ext uri="{FF2B5EF4-FFF2-40B4-BE49-F238E27FC236}">
              <a16:creationId xmlns:a16="http://schemas.microsoft.com/office/drawing/2014/main" id="{28377BA1-E9FA-4395-8D06-0309748B41D9}"/>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46" name="Rectangle 45">
          <a:extLst>
            <a:ext uri="{FF2B5EF4-FFF2-40B4-BE49-F238E27FC236}">
              <a16:creationId xmlns:a16="http://schemas.microsoft.com/office/drawing/2014/main" id="{61DA8CF4-CD42-4D51-96D8-5F2BC5410597}"/>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63</xdr:row>
      <xdr:rowOff>2498725</xdr:rowOff>
    </xdr:from>
    <xdr:to>
      <xdr:col>3</xdr:col>
      <xdr:colOff>1314484</xdr:colOff>
      <xdr:row>64</xdr:row>
      <xdr:rowOff>146050</xdr:rowOff>
    </xdr:to>
    <xdr:sp macro="" textlink="">
      <xdr:nvSpPr>
        <xdr:cNvPr id="47" name="Rectangle 46">
          <a:extLst>
            <a:ext uri="{FF2B5EF4-FFF2-40B4-BE49-F238E27FC236}">
              <a16:creationId xmlns:a16="http://schemas.microsoft.com/office/drawing/2014/main" id="{294DE352-739A-4F4C-96FA-DE24057D5D54}"/>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48" name="Rectangle 47">
          <a:extLst>
            <a:ext uri="{FF2B5EF4-FFF2-40B4-BE49-F238E27FC236}">
              <a16:creationId xmlns:a16="http://schemas.microsoft.com/office/drawing/2014/main" id="{2CB4C90E-A11D-4999-9FEA-666E9F4F1A14}"/>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49" name="Rectangle 48">
          <a:extLst>
            <a:ext uri="{FF2B5EF4-FFF2-40B4-BE49-F238E27FC236}">
              <a16:creationId xmlns:a16="http://schemas.microsoft.com/office/drawing/2014/main" id="{02F02D0D-8489-4EFB-9BB2-EF0C00687DB8}"/>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0" name="Rectangle 49">
          <a:extLst>
            <a:ext uri="{FF2B5EF4-FFF2-40B4-BE49-F238E27FC236}">
              <a16:creationId xmlns:a16="http://schemas.microsoft.com/office/drawing/2014/main" id="{3592C394-14EF-4BED-98FE-0F37793C34C7}"/>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1" name="Rectangle 50">
          <a:extLst>
            <a:ext uri="{FF2B5EF4-FFF2-40B4-BE49-F238E27FC236}">
              <a16:creationId xmlns:a16="http://schemas.microsoft.com/office/drawing/2014/main" id="{FA8CFFB3-11D6-4739-B9DB-5E13DE8BE883}"/>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52" name="Rectangle 51">
          <a:extLst>
            <a:ext uri="{FF2B5EF4-FFF2-40B4-BE49-F238E27FC236}">
              <a16:creationId xmlns:a16="http://schemas.microsoft.com/office/drawing/2014/main" id="{DD537626-5C7E-43B2-8329-3CCEC2BFC70E}"/>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78</xdr:row>
      <xdr:rowOff>2498725</xdr:rowOff>
    </xdr:from>
    <xdr:to>
      <xdr:col>3</xdr:col>
      <xdr:colOff>1314484</xdr:colOff>
      <xdr:row>79</xdr:row>
      <xdr:rowOff>146050</xdr:rowOff>
    </xdr:to>
    <xdr:sp macro="" textlink="">
      <xdr:nvSpPr>
        <xdr:cNvPr id="53" name="Rectangle 52">
          <a:extLst>
            <a:ext uri="{FF2B5EF4-FFF2-40B4-BE49-F238E27FC236}">
              <a16:creationId xmlns:a16="http://schemas.microsoft.com/office/drawing/2014/main" id="{2C17729F-B57D-4379-8B42-B21EC1169E93}"/>
            </a:ext>
          </a:extLst>
        </xdr:cNvPr>
        <xdr:cNvSpPr/>
      </xdr:nvSpPr>
      <xdr:spPr>
        <a:xfrm>
          <a:off x="5411788" y="75842019"/>
          <a:ext cx="3451259" cy="1436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4" name="Rectangle 53">
          <a:extLst>
            <a:ext uri="{FF2B5EF4-FFF2-40B4-BE49-F238E27FC236}">
              <a16:creationId xmlns:a16="http://schemas.microsoft.com/office/drawing/2014/main" id="{9F3AE5D7-2F19-48A5-B3F6-806975381966}"/>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5" name="Rectangle 54">
          <a:extLst>
            <a:ext uri="{FF2B5EF4-FFF2-40B4-BE49-F238E27FC236}">
              <a16:creationId xmlns:a16="http://schemas.microsoft.com/office/drawing/2014/main" id="{79038455-9B19-4722-8BD8-6F35818D3694}"/>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6" name="Rectangle 55">
          <a:extLst>
            <a:ext uri="{FF2B5EF4-FFF2-40B4-BE49-F238E27FC236}">
              <a16:creationId xmlns:a16="http://schemas.microsoft.com/office/drawing/2014/main" id="{EE42F3B7-5FF1-437E-A489-1DFBC743C204}"/>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7" name="Rectangle 56">
          <a:extLst>
            <a:ext uri="{FF2B5EF4-FFF2-40B4-BE49-F238E27FC236}">
              <a16:creationId xmlns:a16="http://schemas.microsoft.com/office/drawing/2014/main" id="{DD7D0845-B869-4B4A-9423-2BA5DCDC83D3}"/>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8" name="Rectangle 57">
          <a:extLst>
            <a:ext uri="{FF2B5EF4-FFF2-40B4-BE49-F238E27FC236}">
              <a16:creationId xmlns:a16="http://schemas.microsoft.com/office/drawing/2014/main" id="{1A4C1A45-53D7-49BA-9B6A-C40937F766FF}"/>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xdr:from>
      <xdr:col>2</xdr:col>
      <xdr:colOff>2581275</xdr:colOff>
      <xdr:row>79</xdr:row>
      <xdr:rowOff>2498725</xdr:rowOff>
    </xdr:from>
    <xdr:to>
      <xdr:col>3</xdr:col>
      <xdr:colOff>1314484</xdr:colOff>
      <xdr:row>80</xdr:row>
      <xdr:rowOff>146050</xdr:rowOff>
    </xdr:to>
    <xdr:sp macro="" textlink="">
      <xdr:nvSpPr>
        <xdr:cNvPr id="59" name="Rectangle 58">
          <a:extLst>
            <a:ext uri="{FF2B5EF4-FFF2-40B4-BE49-F238E27FC236}">
              <a16:creationId xmlns:a16="http://schemas.microsoft.com/office/drawing/2014/main" id="{58AC72F4-720E-4B13-8781-119C6F0FCED8}"/>
            </a:ext>
          </a:extLst>
        </xdr:cNvPr>
        <xdr:cNvSpPr/>
      </xdr:nvSpPr>
      <xdr:spPr>
        <a:xfrm>
          <a:off x="5411788" y="78344713"/>
          <a:ext cx="3451259" cy="1939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ZA"/>
        </a:p>
      </xdr:txBody>
    </xdr:sp>
    <xdr:clientData/>
  </xdr:twoCellAnchor>
  <xdr:twoCellAnchor editAs="oneCell">
    <xdr:from>
      <xdr:col>1</xdr:col>
      <xdr:colOff>28575</xdr:colOff>
      <xdr:row>2</xdr:row>
      <xdr:rowOff>19050</xdr:rowOff>
    </xdr:from>
    <xdr:to>
      <xdr:col>1</xdr:col>
      <xdr:colOff>2113915</xdr:colOff>
      <xdr:row>6</xdr:row>
      <xdr:rowOff>135010</xdr:rowOff>
    </xdr:to>
    <xdr:pic>
      <xdr:nvPicPr>
        <xdr:cNvPr id="60" name="Picture 59">
          <a:extLst>
            <a:ext uri="{FF2B5EF4-FFF2-40B4-BE49-F238E27FC236}">
              <a16:creationId xmlns:a16="http://schemas.microsoft.com/office/drawing/2014/main" id="{3D80A2ED-DB01-4250-9C5A-ADBE4D200C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361950"/>
          <a:ext cx="2084705" cy="7890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2</xdr:col>
      <xdr:colOff>631678</xdr:colOff>
      <xdr:row>5</xdr:row>
      <xdr:rowOff>1270</xdr:rowOff>
    </xdr:to>
    <xdr:pic>
      <xdr:nvPicPr>
        <xdr:cNvPr id="2" name="Picture 3">
          <a:extLst>
            <a:ext uri="{FF2B5EF4-FFF2-40B4-BE49-F238E27FC236}">
              <a16:creationId xmlns:a16="http://schemas.microsoft.com/office/drawing/2014/main" id="{FC4B19E7-8C09-4E8C-9D4F-FC76FBE15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8100"/>
          <a:ext cx="3378688" cy="12147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3369573</xdr:colOff>
      <xdr:row>5</xdr:row>
      <xdr:rowOff>397888</xdr:rowOff>
    </xdr:to>
    <xdr:pic>
      <xdr:nvPicPr>
        <xdr:cNvPr id="2" name="Picture 3">
          <a:extLst>
            <a:ext uri="{FF2B5EF4-FFF2-40B4-BE49-F238E27FC236}">
              <a16:creationId xmlns:a16="http://schemas.microsoft.com/office/drawing/2014/main" id="{06A0C270-A7C5-4BB9-9950-1E1E46B5D7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91790" cy="12056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53340</xdr:colOff>
      <xdr:row>0</xdr:row>
      <xdr:rowOff>53340</xdr:rowOff>
    </xdr:from>
    <xdr:to>
      <xdr:col>1</xdr:col>
      <xdr:colOff>2839150</xdr:colOff>
      <xdr:row>6</xdr:row>
      <xdr:rowOff>93980</xdr:rowOff>
    </xdr:to>
    <xdr:pic>
      <xdr:nvPicPr>
        <xdr:cNvPr id="2" name="Picture 3">
          <a:extLst>
            <a:ext uri="{FF2B5EF4-FFF2-40B4-BE49-F238E27FC236}">
              <a16:creationId xmlns:a16="http://schemas.microsoft.com/office/drawing/2014/main" id="{939BA034-59A9-4F1F-8853-B63771CD4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53340"/>
          <a:ext cx="3037270" cy="10972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file:///C:\:x:\r\sites\GroupSustainability766\Shared%20Documents\General\External%20Reporting\Sustainability%20and%20Climate%20Report\2025\ESG%20Data%20and%20Disclosure%20Booklet\2025%20Draft%20OML%20ESG%20Data%20Disclosure%20Booklet_18%20February%202026.xls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x:\r\sites\GroupSustainability766\Shared%20Documents\General\External%20Reporting\Sustainability%20and%20Climate%20Report\2025\ESG%20Data%20and%20Disclosure%20Booklet\2025%20Draft%20OML%20ESG%20Data%20Disclosure%20Booklet_18%20February%202026.xlsx"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oldmutual.com/v3/assets/bltdd392fd32dda3ce8/blt4bee9d24a28fd508/69b79e0065cf388ee31f7744/Integrated_Report_2025.pdf" TargetMode="External"/><Relationship Id="rId2" Type="http://schemas.openxmlformats.org/officeDocument/2006/relationships/hyperlink" Target="https://www.oldmutual.com/v3/assets/bltdd392fd32dda3ce8/bltda24621a20bffe71/69b79cb878da060a5e1c1325/Climate_Report_2025.pdf" TargetMode="External"/><Relationship Id="rId1" Type="http://schemas.openxmlformats.org/officeDocument/2006/relationships/hyperlink" Target="https://eu-assets.contentstack.com/v3/assets/bltdd392fd32dda3ce8/blte41a1929be5c4472/690330da6a614126c1dded68/Responsible_Investment_Report_2025-lr.pdf" TargetMode="External"/><Relationship Id="rId6" Type="http://schemas.openxmlformats.org/officeDocument/2006/relationships/drawing" Target="../drawings/drawing3.xml"/><Relationship Id="rId5" Type="http://schemas.openxmlformats.org/officeDocument/2006/relationships/hyperlink" Target="https://www.oldmutual.com/v3/assets/bltdd392fd32dda3ce8/blt3c1f34cabaa839e2/69b79dab65a4134392aec9e5/Sustainability_Report_2025.pdf" TargetMode="External"/><Relationship Id="rId4" Type="http://schemas.openxmlformats.org/officeDocument/2006/relationships/hyperlink" Target="https://www.oldmutual.com/v3/assets/bltdd392fd32dda3ce8/blt7ec5f2da7b8a2bc9/69b79cefd5cc3d4a23fb024a/Governance_Report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oldmutual.com/v3/assets/bltdd392fd32dda3ce8/blt4bee9d24a28fd508/69b79e0065cf388ee31f7744/Integrated_Report_2025.pdf" TargetMode="External"/><Relationship Id="rId2" Type="http://schemas.openxmlformats.org/officeDocument/2006/relationships/hyperlink" Target="https://www.oldmutual.com/v3/assets/bltdd392fd32dda3ce8/bltda24621a20bffe71/69b79cb878da060a5e1c1325/Climate_Report_2025.pdf" TargetMode="External"/><Relationship Id="rId1" Type="http://schemas.openxmlformats.org/officeDocument/2006/relationships/hyperlink" Target="https://eu-assets.contentstack.com/v3/assets/bltdd392fd32dda3ce8/blte41a1929be5c4472/690330da6a614126c1dded68/Responsible_Investment_Report_2025-lr.pdf" TargetMode="External"/><Relationship Id="rId6" Type="http://schemas.openxmlformats.org/officeDocument/2006/relationships/drawing" Target="../drawings/drawing4.xml"/><Relationship Id="rId5" Type="http://schemas.openxmlformats.org/officeDocument/2006/relationships/hyperlink" Target="https://www.oldmutual.com/v3/assets/bltdd392fd32dda3ce8/blt3c1f34cabaa839e2/69b79dab65a4134392aec9e5/Sustainability_Report_2025.pdf" TargetMode="External"/><Relationship Id="rId4" Type="http://schemas.openxmlformats.org/officeDocument/2006/relationships/hyperlink" Target="https://www.oldmutual.com/v3/assets/bltdd392fd32dda3ce8/blt7ec5f2da7b8a2bc9/69b79cefd5cc3d4a23fb024a/Governance_Report_20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oldmutual.com/v3/assets/bltdd392fd32dda3ce8/blt4bee9d24a28fd508/69b79e0065cf388ee31f7744/Integrated_Report_2025.pdf" TargetMode="External"/><Relationship Id="rId2" Type="http://schemas.openxmlformats.org/officeDocument/2006/relationships/hyperlink" Target="https://www.oldmutual.com/v3/assets/bltdd392fd32dda3ce8/bltda24621a20bffe71/69b79cb878da060a5e1c1325/Climate_Report_2025.pdf" TargetMode="External"/><Relationship Id="rId1" Type="http://schemas.openxmlformats.org/officeDocument/2006/relationships/hyperlink" Target="https://eu-assets.contentstack.com/v3/assets/bltdd392fd32dda3ce8/blte41a1929be5c4472/690330da6a614126c1dded68/Responsible_Investment_Report_2025-lr.pdf" TargetMode="External"/><Relationship Id="rId6" Type="http://schemas.openxmlformats.org/officeDocument/2006/relationships/drawing" Target="../drawings/drawing5.xml"/><Relationship Id="rId5" Type="http://schemas.openxmlformats.org/officeDocument/2006/relationships/hyperlink" Target="https://www.oldmutual.com/v3/assets/bltdd392fd32dda3ce8/blt3c1f34cabaa839e2/69b79dab65a4134392aec9e5/Sustainability_Report_2025.pdf" TargetMode="External"/><Relationship Id="rId4" Type="http://schemas.openxmlformats.org/officeDocument/2006/relationships/hyperlink" Target="https://www.oldmutual.com/v3/assets/bltdd392fd32dda3ce8/blt7ec5f2da7b8a2bc9/69b79cefd5cc3d4a23fb024a/Governance_Report_2025.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oldmutual.com/v3/assets/bltdd392fd32dda3ce8/blt4bee9d24a28fd508/69b79e0065cf388ee31f7744/Integrated_Report_2025.pdf" TargetMode="External"/><Relationship Id="rId2" Type="http://schemas.openxmlformats.org/officeDocument/2006/relationships/hyperlink" Target="https://www.oldmutual.com/v3/assets/bltdd392fd32dda3ce8/bltda24621a20bffe71/69b79cb878da060a5e1c1325/Climate_Report_2025.pdf" TargetMode="External"/><Relationship Id="rId1" Type="http://schemas.openxmlformats.org/officeDocument/2006/relationships/hyperlink" Target="https://eu-assets.contentstack.com/v3/assets/bltdd392fd32dda3ce8/blte41a1929be5c4472/690330da6a614126c1dded68/Responsible_Investment_Report_2025-lr.pdf" TargetMode="External"/><Relationship Id="rId6" Type="http://schemas.openxmlformats.org/officeDocument/2006/relationships/drawing" Target="../drawings/drawing6.xml"/><Relationship Id="rId5" Type="http://schemas.openxmlformats.org/officeDocument/2006/relationships/hyperlink" Target="https://www.oldmutual.com/v3/assets/bltdd392fd32dda3ce8/blt3c1f34cabaa839e2/69b79dab65a4134392aec9e5/Sustainability_Report_2025.pdf" TargetMode="External"/><Relationship Id="rId4" Type="http://schemas.openxmlformats.org/officeDocument/2006/relationships/hyperlink" Target="https://www.oldmutual.com/v3/assets/bltdd392fd32dda3ce8/blt7ec5f2da7b8a2bc9/69b79cefd5cc3d4a23fb024a/Governance_Report_2025.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23135-2F0D-734C-A0DE-71C292064FC5}">
  <dimension ref="A1:A30"/>
  <sheetViews>
    <sheetView workbookViewId="0">
      <selection activeCell="A15" sqref="A15"/>
    </sheetView>
  </sheetViews>
  <sheetFormatPr defaultColWidth="11.44140625" defaultRowHeight="13.2"/>
  <cols>
    <col min="1" max="1" width="87.77734375" customWidth="1"/>
  </cols>
  <sheetData>
    <row r="1" spans="1:1" ht="69">
      <c r="A1" s="359" t="s">
        <v>0</v>
      </c>
    </row>
    <row r="2" spans="1:1">
      <c r="A2" s="352"/>
    </row>
    <row r="3" spans="1:1" ht="13.8">
      <c r="A3" s="353" t="s">
        <v>1</v>
      </c>
    </row>
    <row r="4" spans="1:1" ht="17.399999999999999">
      <c r="A4" s="354"/>
    </row>
    <row r="5" spans="1:1" ht="13.8">
      <c r="A5" s="353" t="s">
        <v>2</v>
      </c>
    </row>
    <row r="6" spans="1:1">
      <c r="A6" s="355"/>
    </row>
    <row r="7" spans="1:1" ht="13.8">
      <c r="A7" s="11" t="s">
        <v>3</v>
      </c>
    </row>
    <row r="8" spans="1:1" ht="13.8">
      <c r="A8" s="356" t="s">
        <v>4</v>
      </c>
    </row>
    <row r="9" spans="1:1" ht="13.8">
      <c r="A9" s="356" t="s">
        <v>5</v>
      </c>
    </row>
    <row r="10" spans="1:1" ht="13.8">
      <c r="A10" s="356" t="s">
        <v>6</v>
      </c>
    </row>
    <row r="11" spans="1:1" ht="13.8">
      <c r="A11" s="356" t="s">
        <v>7</v>
      </c>
    </row>
    <row r="12" spans="1:1" ht="13.8">
      <c r="A12" s="357"/>
    </row>
    <row r="13" spans="1:1" ht="13.8">
      <c r="A13" s="11" t="s">
        <v>8</v>
      </c>
    </row>
    <row r="14" spans="1:1" ht="13.8">
      <c r="A14" s="356" t="s">
        <v>9</v>
      </c>
    </row>
    <row r="15" spans="1:1" ht="13.8">
      <c r="A15" s="356" t="s">
        <v>10</v>
      </c>
    </row>
    <row r="16" spans="1:1" ht="13.8">
      <c r="A16" s="356" t="s">
        <v>11</v>
      </c>
    </row>
    <row r="17" spans="1:1" ht="13.8">
      <c r="A17" s="356" t="s">
        <v>12</v>
      </c>
    </row>
    <row r="18" spans="1:1" ht="13.8">
      <c r="A18" s="356" t="s">
        <v>13</v>
      </c>
    </row>
    <row r="19" spans="1:1" ht="13.8">
      <c r="A19" s="356" t="s">
        <v>14</v>
      </c>
    </row>
    <row r="20" spans="1:1" ht="13.8">
      <c r="A20" s="356" t="s">
        <v>15</v>
      </c>
    </row>
    <row r="21" spans="1:1" ht="13.8">
      <c r="A21" s="356" t="s">
        <v>16</v>
      </c>
    </row>
    <row r="22" spans="1:1" ht="13.8">
      <c r="A22" s="356" t="s">
        <v>17</v>
      </c>
    </row>
    <row r="23" spans="1:1" ht="13.8">
      <c r="A23" s="356" t="s">
        <v>18</v>
      </c>
    </row>
    <row r="24" spans="1:1" ht="13.8">
      <c r="A24" s="356" t="s">
        <v>19</v>
      </c>
    </row>
    <row r="25" spans="1:1" ht="13.8">
      <c r="A25" s="356" t="s">
        <v>20</v>
      </c>
    </row>
    <row r="26" spans="1:1" ht="13.8">
      <c r="A26" s="356" t="s">
        <v>21</v>
      </c>
    </row>
    <row r="27" spans="1:1" ht="13.8">
      <c r="A27" s="356" t="s">
        <v>22</v>
      </c>
    </row>
    <row r="28" spans="1:1" ht="13.8">
      <c r="A28" s="356" t="s">
        <v>23</v>
      </c>
    </row>
    <row r="29" spans="1:1" ht="13.8">
      <c r="A29" s="356" t="s">
        <v>24</v>
      </c>
    </row>
    <row r="30" spans="1:1">
      <c r="A30" s="358"/>
    </row>
  </sheetData>
  <hyperlinks>
    <hyperlink ref="A8" location="GRI!A1" display="GRI" xr:uid="{62F77C84-379F-DA49-AF3C-E3D836F3900B}"/>
    <hyperlink ref="A9" location="SASB!A1" display="SASB" xr:uid="{766BC70F-9154-0D42-BFE7-5EAF5E8672D3}"/>
    <hyperlink ref="A10" location="TCFD!A1" display="TCFD" xr:uid="{7C8F9934-046D-424B-839E-9F1E7264B161}"/>
    <hyperlink ref="A11" location="JSE!A1" display="JSE" xr:uid="{75B4CE3C-672C-454D-B1BE-37C64B144541}"/>
    <hyperlink ref="A14" location="'GHG emissions'!A1" display="GHG emissions" xr:uid="{E4616B11-0B90-A245-9805-BEB9B5AEAF02}"/>
    <hyperlink ref="A15" location="'Responsible investment'!A1" display="Responsible investment" xr:uid="{13DFF46B-AA7D-9D4C-813F-E248ED4AE411}"/>
    <hyperlink ref="A16" location="'Human capital'!A1" display="Human capital" xr:uid="{36C08ED2-145D-7B4E-8772-2C1E0F6F8045}"/>
    <hyperlink ref="A19" location="Governance!A1" display="Governance" xr:uid="{C18F85BF-AF2C-0D4D-800F-6D4D3E9664CE}"/>
    <hyperlink ref="A21" location="Customers!A1" display="Customers" xr:uid="{27C0ED4A-0D68-AA45-8717-23BBACBB9B91}"/>
    <hyperlink ref="A22" location="Intermediaries!A1" display="Intermediaries" xr:uid="{D0911AB3-48E7-594E-8654-798617253AA7}"/>
    <hyperlink ref="A24" location="Transformation!A1" display="Transformation" xr:uid="{7863EE41-D4F7-9E4F-A02A-9CB7093767A9}"/>
    <hyperlink ref="A26" location="Procurement!A1" display="Procurement" xr:uid="{7C77479F-1301-E046-8102-3AEA31C95A24}"/>
    <hyperlink ref="A27" location="'Tax transparency'!A1" display="Tax transparency" xr:uid="{76A6A160-B817-4B4A-9C32-70ACD2D6215E}"/>
    <hyperlink ref="A28" location="Associations!A1" display="Associations" xr:uid="{E88A3625-4E34-AE49-AEC0-71DF552935A2}"/>
    <hyperlink ref="A29" location="Policies!A1" display="Policies " xr:uid="{BC213C2B-3F67-C447-9742-EE927817A109}"/>
    <hyperlink ref="A17" location="Remuneration!A1" display="Remuneration" xr:uid="{53636B0A-D385-EB4D-BFDB-8A152AA22461}"/>
    <hyperlink ref="A18" location="OHS!A1" display="Occupational Health and Safety" xr:uid="{92CA4A38-E046-6841-8AF5-F25770206C27}"/>
    <hyperlink ref="A20" r:id="rId1" xr:uid="{B3CD043A-5FE6-6043-96BB-1A9BB8BAABEC}"/>
    <hyperlink ref="A23" location="'Financial Wellness'!A1" display="Financial wellness" xr:uid="{498F06F6-859F-4F45-9FE3-0F315FE75A72}"/>
    <hyperlink ref="A25" location="'Old Mutual Foundation'!A1" display="Old Mutual Foundation" xr:uid="{CAC77265-4830-CB4D-8113-FF547C074AE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G122"/>
  <sheetViews>
    <sheetView showGridLines="0" showRuler="0" zoomScale="70" zoomScaleNormal="70" workbookViewId="0"/>
  </sheetViews>
  <sheetFormatPr defaultColWidth="13.21875" defaultRowHeight="13.8"/>
  <cols>
    <col min="1" max="1" width="3.77734375" style="13" customWidth="1"/>
    <col min="2" max="2" width="84.77734375" style="13" customWidth="1"/>
    <col min="3" max="3" width="13.21875" style="13"/>
    <col min="4" max="5" width="32" style="13" customWidth="1"/>
    <col min="6" max="6" width="17.77734375" style="13" customWidth="1"/>
    <col min="7" max="7" width="19.21875" style="13" customWidth="1"/>
    <col min="8" max="16384" width="13.21875" style="13"/>
  </cols>
  <sheetData>
    <row r="7" spans="2:7" ht="15" customHeight="1"/>
    <row r="8" spans="2:7" ht="15" customHeight="1">
      <c r="B8" s="29"/>
      <c r="C8" s="29"/>
      <c r="F8" s="29"/>
      <c r="G8" s="29"/>
    </row>
    <row r="9" spans="2:7" ht="15" customHeight="1">
      <c r="B9" s="573" t="s">
        <v>831</v>
      </c>
      <c r="C9" s="573"/>
      <c r="D9" s="573"/>
      <c r="E9" s="573"/>
      <c r="F9" s="573"/>
      <c r="G9" s="573"/>
    </row>
    <row r="10" spans="2:7" ht="15" customHeight="1">
      <c r="B10" s="25"/>
      <c r="C10" s="25"/>
      <c r="D10" s="25"/>
      <c r="E10" s="25"/>
      <c r="F10" s="25"/>
      <c r="G10" s="25"/>
    </row>
    <row r="11" spans="2:7" ht="21.75" customHeight="1">
      <c r="B11" s="145" t="s">
        <v>832</v>
      </c>
      <c r="C11" s="145" t="s">
        <v>833</v>
      </c>
      <c r="D11" s="146">
        <v>2025</v>
      </c>
      <c r="E11" s="146">
        <v>2024</v>
      </c>
      <c r="F11" s="146">
        <v>2023</v>
      </c>
      <c r="G11" s="146">
        <v>2022</v>
      </c>
    </row>
    <row r="12" spans="2:7" ht="15" customHeight="1">
      <c r="B12" s="44" t="s">
        <v>834</v>
      </c>
      <c r="C12" s="44"/>
      <c r="D12" s="90">
        <v>31865</v>
      </c>
      <c r="E12" s="292">
        <v>31710</v>
      </c>
      <c r="F12" s="89">
        <v>31602</v>
      </c>
      <c r="G12" s="89">
        <v>29110</v>
      </c>
    </row>
    <row r="13" spans="2:7" ht="15" customHeight="1">
      <c r="B13" s="38" t="s">
        <v>835</v>
      </c>
      <c r="C13" s="38"/>
      <c r="D13" s="90">
        <v>28179</v>
      </c>
      <c r="E13" s="321">
        <v>28126</v>
      </c>
      <c r="F13" s="291">
        <v>27835</v>
      </c>
      <c r="G13" s="91">
        <v>25893</v>
      </c>
    </row>
    <row r="14" spans="2:7" ht="15" customHeight="1">
      <c r="B14" s="38" t="s">
        <v>836</v>
      </c>
      <c r="C14" s="38"/>
      <c r="D14" s="90">
        <v>3686</v>
      </c>
      <c r="E14" s="293">
        <v>3584</v>
      </c>
      <c r="F14" s="91">
        <v>3767</v>
      </c>
      <c r="G14" s="91">
        <v>3567</v>
      </c>
    </row>
    <row r="15" spans="2:7" ht="15" customHeight="1">
      <c r="B15" s="20"/>
      <c r="C15" s="20"/>
      <c r="D15" s="20"/>
      <c r="E15" s="20"/>
      <c r="F15" s="20"/>
      <c r="G15" s="20"/>
    </row>
    <row r="16" spans="2:7" ht="15" customHeight="1">
      <c r="B16" s="15" t="s">
        <v>837</v>
      </c>
      <c r="C16" s="15" t="s">
        <v>833</v>
      </c>
      <c r="D16" s="146">
        <v>2025</v>
      </c>
      <c r="E16" s="26">
        <v>2024</v>
      </c>
      <c r="F16" s="26">
        <v>2023</v>
      </c>
      <c r="G16" s="26">
        <v>2022</v>
      </c>
    </row>
    <row r="17" spans="2:7" ht="15" customHeight="1">
      <c r="B17" s="44" t="s">
        <v>65</v>
      </c>
      <c r="C17" s="44"/>
      <c r="D17" s="90">
        <v>22634</v>
      </c>
      <c r="E17" s="293">
        <v>22738</v>
      </c>
      <c r="F17" s="91">
        <v>22409</v>
      </c>
      <c r="G17" s="91">
        <v>20720</v>
      </c>
    </row>
    <row r="18" spans="2:7" ht="15" customHeight="1">
      <c r="B18" s="20"/>
      <c r="C18" s="20"/>
      <c r="F18" s="20"/>
      <c r="G18" s="20"/>
    </row>
    <row r="19" spans="2:7" ht="15" customHeight="1">
      <c r="B19" s="15" t="s">
        <v>838</v>
      </c>
      <c r="C19" s="15" t="s">
        <v>833</v>
      </c>
      <c r="D19" s="146">
        <v>2025</v>
      </c>
      <c r="E19" s="26">
        <v>2024</v>
      </c>
      <c r="F19" s="26">
        <v>2023</v>
      </c>
      <c r="G19" s="26">
        <v>2022</v>
      </c>
    </row>
    <row r="20" spans="2:7" ht="15" customHeight="1">
      <c r="B20" s="44" t="s">
        <v>65</v>
      </c>
      <c r="C20" s="44"/>
      <c r="D20" s="90">
        <v>5187</v>
      </c>
      <c r="E20" s="293">
        <v>5029</v>
      </c>
      <c r="F20" s="91">
        <v>5068</v>
      </c>
      <c r="G20" s="91">
        <v>4836</v>
      </c>
    </row>
    <row r="21" spans="2:7" ht="15" customHeight="1">
      <c r="B21" s="20"/>
      <c r="C21" s="20"/>
      <c r="F21" s="20"/>
      <c r="G21" s="20"/>
    </row>
    <row r="22" spans="2:7" ht="15" customHeight="1">
      <c r="B22" s="15" t="s">
        <v>839</v>
      </c>
      <c r="C22" s="15"/>
      <c r="D22" s="146">
        <v>2025</v>
      </c>
      <c r="E22" s="146">
        <v>2024</v>
      </c>
      <c r="F22" s="146">
        <v>2023</v>
      </c>
      <c r="G22" s="146">
        <v>2022</v>
      </c>
    </row>
    <row r="23" spans="2:7" ht="15" customHeight="1">
      <c r="B23" s="44" t="s">
        <v>840</v>
      </c>
      <c r="C23" s="44">
        <v>1</v>
      </c>
      <c r="D23" s="92">
        <v>0.27250000000000002</v>
      </c>
      <c r="E23" s="314">
        <v>0.29580000000000001</v>
      </c>
      <c r="F23" s="239">
        <v>0.23</v>
      </c>
      <c r="G23" s="109" t="s">
        <v>841</v>
      </c>
    </row>
    <row r="24" spans="2:7" ht="15" customHeight="1">
      <c r="B24" s="20"/>
      <c r="C24" s="20"/>
      <c r="D24" s="20"/>
      <c r="E24" s="20"/>
      <c r="F24" s="20"/>
      <c r="G24" s="20"/>
    </row>
    <row r="25" spans="2:7" ht="15" customHeight="1">
      <c r="B25" s="15" t="s">
        <v>842</v>
      </c>
      <c r="C25" s="15"/>
      <c r="D25" s="26">
        <v>2025</v>
      </c>
      <c r="E25" s="26">
        <v>2024</v>
      </c>
      <c r="F25" s="26">
        <v>2023</v>
      </c>
      <c r="G25" s="26">
        <v>2022</v>
      </c>
    </row>
    <row r="26" spans="2:7" ht="30.75" customHeight="1">
      <c r="B26" s="44" t="s">
        <v>843</v>
      </c>
      <c r="C26" s="44"/>
      <c r="D26" s="92">
        <v>0.19800000000000001</v>
      </c>
      <c r="E26" s="314">
        <v>0.16</v>
      </c>
      <c r="F26" s="239">
        <v>0.1588</v>
      </c>
      <c r="G26" s="109" t="s">
        <v>841</v>
      </c>
    </row>
    <row r="27" spans="2:7" ht="15" customHeight="1"/>
    <row r="28" spans="2:7" ht="15" customHeight="1">
      <c r="B28" s="15" t="s">
        <v>844</v>
      </c>
      <c r="C28" s="15" t="s">
        <v>833</v>
      </c>
      <c r="D28" s="26"/>
      <c r="E28" s="26">
        <v>2024</v>
      </c>
      <c r="F28" s="26">
        <v>2023</v>
      </c>
      <c r="G28" s="26">
        <v>2022</v>
      </c>
    </row>
    <row r="29" spans="2:7" ht="15" customHeight="1">
      <c r="B29" s="44" t="s">
        <v>845</v>
      </c>
      <c r="C29" s="55"/>
      <c r="D29" s="92">
        <v>0.1249</v>
      </c>
      <c r="E29" s="314">
        <v>0.10249999999999999</v>
      </c>
      <c r="F29" s="93">
        <v>0.1</v>
      </c>
      <c r="G29" s="93">
        <v>0.12</v>
      </c>
    </row>
    <row r="30" spans="2:7" ht="15" customHeight="1">
      <c r="B30" s="38" t="s">
        <v>846</v>
      </c>
      <c r="C30" s="42"/>
      <c r="D30" s="92">
        <v>5.7500000000000002E-2</v>
      </c>
      <c r="E30" s="314">
        <v>5.74E-2</v>
      </c>
      <c r="F30" s="260">
        <v>0.06</v>
      </c>
      <c r="G30" s="39">
        <v>0.1</v>
      </c>
    </row>
    <row r="31" spans="2:7" ht="15" customHeight="1">
      <c r="B31" s="38" t="s">
        <v>847</v>
      </c>
      <c r="C31" s="38"/>
      <c r="D31" s="92">
        <v>0.2467</v>
      </c>
      <c r="E31" s="314">
        <v>0.22370000000000001</v>
      </c>
      <c r="F31" s="39">
        <v>0.22</v>
      </c>
      <c r="G31" s="39">
        <v>0.26</v>
      </c>
    </row>
    <row r="32" spans="2:7" ht="15" customHeight="1"/>
    <row r="33" spans="2:7" ht="15" customHeight="1">
      <c r="B33" s="573" t="s">
        <v>848</v>
      </c>
      <c r="C33" s="573"/>
      <c r="D33" s="573"/>
      <c r="E33" s="573"/>
      <c r="F33" s="573"/>
      <c r="G33" s="573"/>
    </row>
    <row r="34" spans="2:7" ht="15" customHeight="1">
      <c r="B34" s="25"/>
      <c r="C34" s="25"/>
      <c r="D34" s="25"/>
      <c r="E34" s="25"/>
      <c r="F34" s="25"/>
      <c r="G34" s="25"/>
    </row>
    <row r="35" spans="2:7" ht="15" customHeight="1">
      <c r="B35" s="145" t="s">
        <v>848</v>
      </c>
      <c r="C35" s="145" t="s">
        <v>833</v>
      </c>
      <c r="D35" s="146">
        <v>2025</v>
      </c>
      <c r="E35" s="146">
        <v>2024</v>
      </c>
      <c r="F35" s="146">
        <v>2023</v>
      </c>
      <c r="G35" s="146">
        <v>2022</v>
      </c>
    </row>
    <row r="36" spans="2:7">
      <c r="B36" s="38" t="s">
        <v>849</v>
      </c>
      <c r="C36" s="38"/>
      <c r="D36" s="403">
        <v>0.84</v>
      </c>
      <c r="E36" s="315">
        <v>0.89</v>
      </c>
      <c r="F36" s="39">
        <v>0.89</v>
      </c>
      <c r="G36" s="79" t="s">
        <v>850</v>
      </c>
    </row>
    <row r="37" spans="2:7" ht="15" customHeight="1">
      <c r="B37" s="44" t="s">
        <v>851</v>
      </c>
      <c r="C37" s="55"/>
      <c r="D37" s="404">
        <v>4.6100000000000003</v>
      </c>
      <c r="E37" s="322">
        <v>4.21</v>
      </c>
      <c r="F37" s="407">
        <v>4.32</v>
      </c>
      <c r="G37" s="407">
        <v>4.42</v>
      </c>
    </row>
    <row r="38" spans="2:7" ht="15" customHeight="1">
      <c r="B38" s="38" t="s">
        <v>852</v>
      </c>
      <c r="C38" s="42"/>
      <c r="D38" s="404">
        <v>10.66</v>
      </c>
      <c r="E38" s="405">
        <v>10.58</v>
      </c>
      <c r="F38" s="406">
        <v>10.53</v>
      </c>
      <c r="G38" s="406">
        <v>10.39</v>
      </c>
    </row>
    <row r="39" spans="2:7" ht="15" customHeight="1">
      <c r="B39" s="29"/>
      <c r="C39" s="29"/>
      <c r="D39" s="29"/>
      <c r="E39" s="29"/>
      <c r="F39" s="29"/>
      <c r="G39" s="29"/>
    </row>
    <row r="40" spans="2:7" ht="15" customHeight="1">
      <c r="B40" s="573" t="s">
        <v>853</v>
      </c>
      <c r="C40" s="573"/>
      <c r="D40" s="573"/>
      <c r="E40" s="573"/>
      <c r="F40" s="573"/>
      <c r="G40" s="573"/>
    </row>
    <row r="41" spans="2:7" ht="15" customHeight="1">
      <c r="B41" s="25"/>
      <c r="C41" s="25"/>
      <c r="D41" s="25"/>
      <c r="E41" s="25"/>
      <c r="F41" s="25"/>
      <c r="G41" s="25"/>
    </row>
    <row r="42" spans="2:7" ht="30.75" customHeight="1">
      <c r="B42" s="145" t="s">
        <v>854</v>
      </c>
      <c r="C42" s="145" t="s">
        <v>741</v>
      </c>
      <c r="D42" s="146">
        <v>2025</v>
      </c>
      <c r="E42" s="146">
        <v>2024</v>
      </c>
      <c r="F42" s="146">
        <v>2023</v>
      </c>
      <c r="G42" s="146">
        <v>2022</v>
      </c>
    </row>
    <row r="43" spans="2:7" ht="15" customHeight="1">
      <c r="B43" s="94" t="s">
        <v>855</v>
      </c>
      <c r="C43" s="44"/>
      <c r="D43" s="95"/>
      <c r="E43" s="95"/>
      <c r="F43" s="44"/>
      <c r="G43" s="44"/>
    </row>
    <row r="44" spans="2:7" ht="15" customHeight="1">
      <c r="B44" s="44" t="s">
        <v>856</v>
      </c>
      <c r="C44" s="55"/>
      <c r="D44" s="92">
        <v>0.5</v>
      </c>
      <c r="E44" s="314">
        <v>0.5</v>
      </c>
      <c r="F44" s="93">
        <v>0.55000000000000004</v>
      </c>
      <c r="G44" s="93">
        <v>0.72</v>
      </c>
    </row>
    <row r="45" spans="2:7" ht="29.55" customHeight="1">
      <c r="B45" s="38" t="s">
        <v>857</v>
      </c>
      <c r="C45" s="42"/>
      <c r="D45" s="85">
        <v>0.375</v>
      </c>
      <c r="E45" s="315">
        <v>0.4</v>
      </c>
      <c r="F45" s="39">
        <v>0.36</v>
      </c>
      <c r="G45" s="39">
        <v>0.31</v>
      </c>
    </row>
    <row r="46" spans="2:7" ht="19.2" customHeight="1">
      <c r="B46" s="38" t="s">
        <v>858</v>
      </c>
      <c r="C46" s="42"/>
      <c r="D46" s="85">
        <v>0.42920000000000003</v>
      </c>
      <c r="E46" s="315">
        <v>0.41899999999999998</v>
      </c>
      <c r="F46" s="39">
        <v>0.41570000000000001</v>
      </c>
      <c r="G46" s="134" t="s">
        <v>841</v>
      </c>
    </row>
    <row r="47" spans="2:7" ht="15" customHeight="1">
      <c r="B47" s="49"/>
      <c r="C47" s="49"/>
      <c r="D47" s="42"/>
      <c r="E47" s="316"/>
      <c r="F47" s="42"/>
      <c r="G47" s="49"/>
    </row>
    <row r="48" spans="2:7" ht="15" customHeight="1">
      <c r="B48" s="96" t="s">
        <v>859</v>
      </c>
      <c r="C48" s="38"/>
      <c r="D48" s="49"/>
      <c r="E48" s="296"/>
      <c r="F48" s="38"/>
      <c r="G48" s="38"/>
    </row>
    <row r="49" spans="2:7" ht="15" customHeight="1">
      <c r="B49" s="38" t="s">
        <v>860</v>
      </c>
      <c r="C49" s="42"/>
      <c r="D49" s="85">
        <v>0.56789999999999996</v>
      </c>
      <c r="E49" s="315">
        <v>0.56389999999999996</v>
      </c>
      <c r="F49" s="60">
        <v>0.55000000000000004</v>
      </c>
      <c r="G49" s="60">
        <v>0.61</v>
      </c>
    </row>
    <row r="50" spans="2:7" ht="28.95" customHeight="1">
      <c r="B50" s="38" t="s">
        <v>861</v>
      </c>
      <c r="C50" s="42"/>
      <c r="D50" s="85">
        <v>0.42899999999999999</v>
      </c>
      <c r="E50" s="315">
        <v>0.41930000000000001</v>
      </c>
      <c r="F50" s="60">
        <v>0.42</v>
      </c>
      <c r="G50" s="60">
        <v>0.42</v>
      </c>
    </row>
    <row r="51" spans="2:7" ht="15" customHeight="1">
      <c r="B51" s="38"/>
      <c r="C51" s="38"/>
      <c r="D51" s="42"/>
      <c r="E51" s="316"/>
      <c r="F51" s="38"/>
      <c r="G51" s="38"/>
    </row>
    <row r="52" spans="2:7" ht="15" customHeight="1">
      <c r="B52" s="96" t="s">
        <v>862</v>
      </c>
      <c r="C52" s="38"/>
      <c r="D52" s="49"/>
      <c r="E52" s="296"/>
      <c r="F52" s="38"/>
      <c r="G52" s="38"/>
    </row>
    <row r="53" spans="2:7" ht="15" customHeight="1">
      <c r="B53" s="38" t="s">
        <v>863</v>
      </c>
      <c r="C53" s="42"/>
      <c r="D53" s="97">
        <v>38</v>
      </c>
      <c r="E53" s="317">
        <v>37</v>
      </c>
      <c r="F53" s="40">
        <v>37</v>
      </c>
      <c r="G53" s="40">
        <v>37</v>
      </c>
    </row>
    <row r="54" spans="2:7" ht="15" customHeight="1">
      <c r="B54" s="38" t="s">
        <v>864</v>
      </c>
      <c r="C54" s="38"/>
      <c r="D54" s="97">
        <v>7</v>
      </c>
      <c r="E54" s="317">
        <v>7</v>
      </c>
      <c r="F54" s="40">
        <v>6</v>
      </c>
      <c r="G54" s="40">
        <v>7</v>
      </c>
    </row>
    <row r="55" spans="2:7" ht="15" customHeight="1">
      <c r="B55" s="29"/>
      <c r="C55" s="29"/>
      <c r="F55" s="29"/>
      <c r="G55" s="29"/>
    </row>
    <row r="56" spans="2:7" ht="15" customHeight="1">
      <c r="B56" s="573" t="s">
        <v>865</v>
      </c>
      <c r="C56" s="573"/>
      <c r="D56" s="573"/>
      <c r="E56" s="573"/>
      <c r="F56" s="573"/>
      <c r="G56" s="573"/>
    </row>
    <row r="57" spans="2:7" ht="15" customHeight="1">
      <c r="B57" s="25"/>
      <c r="C57" s="25"/>
      <c r="D57" s="25"/>
      <c r="E57" s="25"/>
      <c r="F57" s="25"/>
      <c r="G57" s="25"/>
    </row>
    <row r="58" spans="2:7" ht="15" customHeight="1">
      <c r="B58" s="15" t="s">
        <v>865</v>
      </c>
      <c r="C58" s="15" t="s">
        <v>833</v>
      </c>
      <c r="D58" s="26">
        <v>2025</v>
      </c>
      <c r="E58" s="26">
        <v>2024</v>
      </c>
      <c r="F58" s="26">
        <v>2023</v>
      </c>
      <c r="G58" s="26">
        <v>2022</v>
      </c>
    </row>
    <row r="59" spans="2:7" ht="15" customHeight="1">
      <c r="B59" s="44" t="s">
        <v>866</v>
      </c>
      <c r="C59" s="44"/>
      <c r="D59" s="98">
        <v>176799531</v>
      </c>
      <c r="E59" s="311">
        <v>225842654.88999999</v>
      </c>
      <c r="F59" s="45">
        <v>216300000</v>
      </c>
      <c r="G59" s="45">
        <v>134100000</v>
      </c>
    </row>
    <row r="60" spans="2:7" ht="15" customHeight="1">
      <c r="B60" s="38" t="s">
        <v>867</v>
      </c>
      <c r="C60" s="38"/>
      <c r="D60" s="65">
        <v>26095942</v>
      </c>
      <c r="E60" s="312">
        <v>16060587.25</v>
      </c>
      <c r="F60" s="64">
        <v>25300000</v>
      </c>
      <c r="G60" s="79" t="s">
        <v>850</v>
      </c>
    </row>
    <row r="61" spans="2:7" ht="15" customHeight="1">
      <c r="B61" s="38" t="s">
        <v>868</v>
      </c>
      <c r="C61" s="38"/>
      <c r="D61" s="65">
        <v>203161220</v>
      </c>
      <c r="E61" s="312">
        <v>241903242</v>
      </c>
      <c r="F61" s="64">
        <v>241600000</v>
      </c>
      <c r="G61" s="64">
        <v>176400000</v>
      </c>
    </row>
    <row r="62" spans="2:7" ht="15" customHeight="1">
      <c r="B62" s="38" t="s">
        <v>869</v>
      </c>
      <c r="C62" s="38"/>
      <c r="D62" s="65">
        <v>23092459</v>
      </c>
      <c r="E62" s="402">
        <v>18300000</v>
      </c>
      <c r="F62" s="64">
        <v>19300000</v>
      </c>
      <c r="G62" s="73" t="s">
        <v>850</v>
      </c>
    </row>
    <row r="64" spans="2:7" ht="15" customHeight="1">
      <c r="B64" s="38" t="s">
        <v>870</v>
      </c>
      <c r="C64" s="38"/>
      <c r="D64" s="84">
        <v>460</v>
      </c>
      <c r="E64" s="313">
        <v>352</v>
      </c>
      <c r="F64" s="40">
        <v>691</v>
      </c>
      <c r="G64" s="40">
        <v>246</v>
      </c>
    </row>
    <row r="65" spans="2:7" ht="15" customHeight="1">
      <c r="B65" s="38" t="s">
        <v>871</v>
      </c>
      <c r="C65" s="38"/>
      <c r="D65" s="84">
        <v>10586</v>
      </c>
      <c r="E65" s="313">
        <v>8997</v>
      </c>
      <c r="F65" s="99">
        <v>8919</v>
      </c>
      <c r="G65" s="99">
        <v>10919</v>
      </c>
    </row>
    <row r="66" spans="2:7" ht="15" customHeight="1">
      <c r="B66" s="38" t="s">
        <v>872</v>
      </c>
      <c r="C66" s="38"/>
      <c r="D66" s="84">
        <v>830170</v>
      </c>
      <c r="E66" s="313">
        <v>838973</v>
      </c>
      <c r="F66" s="99">
        <v>673375</v>
      </c>
      <c r="G66" s="99">
        <v>528922</v>
      </c>
    </row>
    <row r="67" spans="2:7" ht="15" customHeight="1">
      <c r="B67" s="20"/>
      <c r="C67" s="20"/>
      <c r="F67" s="20"/>
      <c r="G67" s="20"/>
    </row>
    <row r="68" spans="2:7" ht="15" customHeight="1">
      <c r="B68" s="145" t="s">
        <v>873</v>
      </c>
      <c r="C68" s="145" t="s">
        <v>741</v>
      </c>
      <c r="D68" s="146">
        <v>2025</v>
      </c>
      <c r="E68" s="146">
        <v>2024</v>
      </c>
      <c r="F68" s="146">
        <v>2023</v>
      </c>
      <c r="G68" s="146">
        <v>2022</v>
      </c>
    </row>
    <row r="69" spans="2:7" ht="21" customHeight="1">
      <c r="B69" s="44" t="s">
        <v>874</v>
      </c>
      <c r="C69" s="52"/>
      <c r="D69" s="242">
        <v>126</v>
      </c>
      <c r="E69" s="338">
        <v>65</v>
      </c>
      <c r="F69" s="52">
        <v>47</v>
      </c>
      <c r="G69" s="44" t="s">
        <v>841</v>
      </c>
    </row>
    <row r="70" spans="2:7" ht="15" customHeight="1">
      <c r="B70" s="20"/>
      <c r="C70" s="20"/>
      <c r="F70" s="20"/>
      <c r="G70" s="20"/>
    </row>
    <row r="71" spans="2:7" ht="30.75" customHeight="1">
      <c r="B71" s="145" t="s">
        <v>875</v>
      </c>
      <c r="C71" s="145" t="s">
        <v>741</v>
      </c>
      <c r="D71" s="146">
        <v>2025</v>
      </c>
      <c r="E71" s="146">
        <v>2024</v>
      </c>
      <c r="F71" s="146">
        <v>2023</v>
      </c>
      <c r="G71" s="146">
        <v>2022</v>
      </c>
    </row>
    <row r="72" spans="2:7" ht="20.25" customHeight="1">
      <c r="B72" s="44" t="s">
        <v>876</v>
      </c>
      <c r="C72" s="52"/>
      <c r="D72" s="98">
        <v>4729</v>
      </c>
      <c r="E72" s="311">
        <v>5982.47</v>
      </c>
      <c r="F72" s="45">
        <v>9517.7000000000007</v>
      </c>
      <c r="G72" s="109" t="s">
        <v>841</v>
      </c>
    </row>
    <row r="73" spans="2:7" ht="15" customHeight="1">
      <c r="B73" s="51"/>
      <c r="C73" s="27"/>
      <c r="D73" s="27"/>
      <c r="E73" s="27"/>
      <c r="F73" s="135"/>
      <c r="G73" s="51"/>
    </row>
    <row r="74" spans="2:7" ht="15" customHeight="1">
      <c r="B74" s="573" t="s">
        <v>877</v>
      </c>
      <c r="C74" s="573"/>
      <c r="D74" s="573"/>
      <c r="E74" s="573"/>
      <c r="F74" s="573"/>
      <c r="G74" s="573"/>
    </row>
    <row r="75" spans="2:7" ht="15" customHeight="1">
      <c r="B75" s="29"/>
      <c r="C75" s="29"/>
      <c r="F75" s="29"/>
      <c r="G75" s="29"/>
    </row>
    <row r="76" spans="2:7" ht="15" customHeight="1">
      <c r="B76" s="572" t="s">
        <v>120</v>
      </c>
      <c r="C76" s="572"/>
      <c r="D76" s="572"/>
      <c r="E76" s="572"/>
      <c r="F76" s="572"/>
      <c r="G76" s="572"/>
    </row>
    <row r="77" spans="2:7" ht="160.19999999999999" customHeight="1">
      <c r="B77" s="574" t="s">
        <v>878</v>
      </c>
      <c r="C77" s="574"/>
      <c r="D77" s="574"/>
      <c r="E77" s="574"/>
      <c r="F77" s="574"/>
      <c r="G77" s="574"/>
    </row>
    <row r="79" spans="2:7">
      <c r="B79" s="145" t="s">
        <v>879</v>
      </c>
      <c r="C79" s="145"/>
      <c r="D79" s="146">
        <v>2025</v>
      </c>
      <c r="E79" s="146">
        <v>2024</v>
      </c>
      <c r="F79" s="146">
        <v>2023</v>
      </c>
      <c r="G79" s="146">
        <v>2022</v>
      </c>
    </row>
    <row r="80" spans="2:7">
      <c r="B80" s="44" t="s">
        <v>880</v>
      </c>
      <c r="C80" s="44"/>
      <c r="D80" s="100">
        <v>0.36799999999999999</v>
      </c>
      <c r="E80" s="318">
        <v>0.37</v>
      </c>
      <c r="F80" s="93">
        <v>0.44</v>
      </c>
      <c r="G80" s="109" t="s">
        <v>850</v>
      </c>
    </row>
    <row r="81" spans="2:7">
      <c r="B81" s="38" t="s">
        <v>881</v>
      </c>
      <c r="C81" s="38"/>
      <c r="D81" s="84">
        <v>20711</v>
      </c>
      <c r="E81" s="313">
        <v>20353</v>
      </c>
      <c r="F81" s="79" t="s">
        <v>850</v>
      </c>
      <c r="G81" s="79" t="s">
        <v>850</v>
      </c>
    </row>
    <row r="82" spans="2:7" ht="15" customHeight="1">
      <c r="B82" s="51"/>
      <c r="C82" s="51"/>
      <c r="D82" s="51"/>
      <c r="E82" s="51"/>
      <c r="F82" s="51"/>
      <c r="G82" s="51"/>
    </row>
    <row r="83" spans="2:7" ht="15" customHeight="1">
      <c r="B83" s="573" t="s">
        <v>882</v>
      </c>
      <c r="C83" s="573"/>
      <c r="D83" s="573"/>
      <c r="E83" s="573"/>
      <c r="F83" s="573"/>
      <c r="G83" s="573"/>
    </row>
    <row r="84" spans="2:7">
      <c r="B84" s="29"/>
      <c r="D84" s="29"/>
      <c r="E84" s="29"/>
      <c r="F84" s="29"/>
    </row>
    <row r="85" spans="2:7" ht="15" customHeight="1">
      <c r="B85" s="572" t="s">
        <v>883</v>
      </c>
      <c r="C85" s="572"/>
      <c r="D85" s="572"/>
      <c r="E85" s="572"/>
      <c r="F85" s="572"/>
      <c r="G85" s="572"/>
    </row>
    <row r="86" spans="2:7" ht="202.5" customHeight="1">
      <c r="B86" s="574" t="s">
        <v>884</v>
      </c>
      <c r="C86" s="574"/>
      <c r="D86" s="574"/>
      <c r="E86" s="574"/>
      <c r="F86" s="574"/>
      <c r="G86" s="574"/>
    </row>
    <row r="87" spans="2:7" ht="13.95" customHeight="1">
      <c r="B87" s="20"/>
      <c r="C87" s="20"/>
      <c r="F87" s="20"/>
      <c r="G87" s="20"/>
    </row>
    <row r="88" spans="2:7">
      <c r="B88" s="15" t="s">
        <v>885</v>
      </c>
      <c r="C88" s="15" t="s">
        <v>741</v>
      </c>
      <c r="D88" s="26">
        <v>2025</v>
      </c>
      <c r="E88" s="26">
        <v>2024</v>
      </c>
      <c r="F88" s="26">
        <v>2023</v>
      </c>
      <c r="G88" s="26">
        <v>2022</v>
      </c>
    </row>
    <row r="89" spans="2:7" ht="18" customHeight="1">
      <c r="B89" s="44" t="s">
        <v>886</v>
      </c>
      <c r="C89" s="44"/>
      <c r="D89" s="102">
        <v>75</v>
      </c>
      <c r="E89" s="320">
        <v>89</v>
      </c>
      <c r="F89" s="109" t="s">
        <v>850</v>
      </c>
      <c r="G89" s="109" t="s">
        <v>850</v>
      </c>
    </row>
    <row r="90" spans="2:7" ht="46.5" customHeight="1">
      <c r="B90" s="254" t="s">
        <v>887</v>
      </c>
      <c r="C90" s="38"/>
      <c r="D90" s="364" t="s">
        <v>888</v>
      </c>
      <c r="E90" s="365" t="s">
        <v>889</v>
      </c>
      <c r="F90" s="79" t="s">
        <v>850</v>
      </c>
      <c r="G90" s="79" t="s">
        <v>850</v>
      </c>
    </row>
    <row r="91" spans="2:7" ht="15" customHeight="1"/>
    <row r="92" spans="2:7" ht="17.7" customHeight="1">
      <c r="B92" s="15" t="s">
        <v>890</v>
      </c>
      <c r="C92" s="15"/>
      <c r="D92" s="15"/>
      <c r="E92" s="15"/>
      <c r="F92" s="15"/>
      <c r="G92" s="15"/>
    </row>
    <row r="93" spans="2:7" ht="66" customHeight="1">
      <c r="B93" s="571" t="s">
        <v>891</v>
      </c>
      <c r="C93" s="571"/>
      <c r="D93" s="571"/>
      <c r="E93" s="571"/>
      <c r="F93" s="571"/>
      <c r="G93" s="571"/>
    </row>
    <row r="94" spans="2:7" ht="15" customHeight="1">
      <c r="B94" s="20"/>
      <c r="C94" s="20"/>
      <c r="D94" s="20"/>
      <c r="E94" s="20"/>
      <c r="F94" s="20"/>
      <c r="G94" s="20"/>
    </row>
    <row r="95" spans="2:7" ht="15" customHeight="1">
      <c r="B95" s="15" t="s">
        <v>892</v>
      </c>
      <c r="C95" s="15" t="s">
        <v>833</v>
      </c>
      <c r="D95" s="26">
        <v>2025</v>
      </c>
      <c r="E95" s="26">
        <v>2024</v>
      </c>
      <c r="F95" s="26">
        <v>2023</v>
      </c>
      <c r="G95" s="26">
        <v>2022</v>
      </c>
    </row>
    <row r="96" spans="2:7" ht="15" customHeight="1">
      <c r="B96" s="38" t="s">
        <v>893</v>
      </c>
      <c r="C96" s="38"/>
      <c r="D96" s="83">
        <v>0</v>
      </c>
      <c r="E96" s="319">
        <v>0</v>
      </c>
      <c r="F96" s="79" t="s">
        <v>850</v>
      </c>
      <c r="G96" s="79" t="s">
        <v>850</v>
      </c>
    </row>
    <row r="97" spans="2:7" ht="15" customHeight="1"/>
    <row r="98" spans="2:7" ht="15" customHeight="1">
      <c r="B98" s="15" t="s">
        <v>741</v>
      </c>
      <c r="C98" s="15"/>
      <c r="D98" s="15"/>
      <c r="E98" s="15"/>
      <c r="F98" s="15"/>
      <c r="G98" s="15"/>
    </row>
    <row r="99" spans="2:7" ht="19.95" customHeight="1">
      <c r="B99" s="570" t="s">
        <v>894</v>
      </c>
      <c r="C99" s="570"/>
      <c r="D99" s="570"/>
      <c r="E99" s="570"/>
      <c r="F99" s="570"/>
      <c r="G99" s="570"/>
    </row>
    <row r="100" spans="2:7" ht="51.75" customHeight="1">
      <c r="B100" s="569"/>
      <c r="C100" s="569"/>
      <c r="D100" s="569"/>
      <c r="E100" s="569"/>
      <c r="F100" s="569"/>
      <c r="G100" s="569"/>
    </row>
    <row r="101" spans="2:7" ht="33" customHeight="1">
      <c r="B101" s="569"/>
      <c r="C101" s="569"/>
      <c r="D101" s="569"/>
      <c r="E101" s="569"/>
      <c r="F101" s="569"/>
      <c r="G101" s="569"/>
    </row>
    <row r="102" spans="2:7" ht="59.7" customHeight="1">
      <c r="B102" s="569"/>
      <c r="C102" s="569"/>
      <c r="D102" s="569"/>
      <c r="E102" s="569"/>
      <c r="F102" s="569"/>
      <c r="G102" s="569"/>
    </row>
    <row r="103" spans="2:7" ht="32.25" customHeight="1">
      <c r="B103" s="569"/>
      <c r="C103" s="569"/>
      <c r="D103" s="569"/>
      <c r="E103" s="569"/>
      <c r="F103" s="569"/>
      <c r="G103" s="569"/>
    </row>
    <row r="104" spans="2:7" ht="18.75" customHeight="1">
      <c r="B104" s="569"/>
      <c r="C104" s="569"/>
      <c r="D104" s="569"/>
      <c r="E104" s="569"/>
      <c r="F104" s="569"/>
      <c r="G104" s="569"/>
    </row>
    <row r="105" spans="2:7" ht="32.700000000000003" customHeight="1">
      <c r="B105" s="569"/>
      <c r="C105" s="569"/>
      <c r="D105" s="569"/>
      <c r="E105" s="569"/>
      <c r="F105" s="569"/>
      <c r="G105" s="569"/>
    </row>
    <row r="106" spans="2:7" ht="32.25" customHeight="1">
      <c r="B106" s="569"/>
      <c r="C106" s="568"/>
      <c r="D106" s="568"/>
      <c r="E106" s="568"/>
      <c r="F106" s="568"/>
      <c r="G106" s="568"/>
    </row>
    <row r="107" spans="2:7" ht="34.5" customHeight="1">
      <c r="B107" s="569"/>
      <c r="C107" s="569"/>
      <c r="D107" s="569"/>
      <c r="E107" s="569"/>
      <c r="F107" s="569"/>
      <c r="G107" s="569"/>
    </row>
    <row r="108" spans="2:7" ht="31.5" customHeight="1">
      <c r="B108" s="569"/>
      <c r="C108" s="568"/>
      <c r="D108" s="568"/>
      <c r="E108" s="568"/>
      <c r="F108" s="568"/>
      <c r="G108" s="568"/>
    </row>
    <row r="109" spans="2:7" ht="75.75" customHeight="1">
      <c r="B109" s="569"/>
      <c r="C109" s="568"/>
      <c r="D109" s="568"/>
      <c r="E109" s="568"/>
      <c r="F109" s="568"/>
      <c r="G109" s="568"/>
    </row>
    <row r="110" spans="2:7" ht="18" customHeight="1">
      <c r="B110" s="568"/>
      <c r="C110" s="568"/>
      <c r="D110" s="568"/>
      <c r="E110" s="568"/>
      <c r="F110" s="568"/>
      <c r="G110" s="568"/>
    </row>
    <row r="111" spans="2:7" ht="17.25" customHeight="1">
      <c r="B111" s="568"/>
      <c r="C111" s="568"/>
      <c r="D111" s="568"/>
      <c r="E111" s="568"/>
      <c r="F111" s="568"/>
      <c r="G111" s="568"/>
    </row>
    <row r="112" spans="2:7" ht="33" customHeight="1">
      <c r="B112" s="569"/>
      <c r="C112" s="569"/>
      <c r="D112" s="569"/>
      <c r="E112" s="569"/>
      <c r="F112" s="569"/>
      <c r="G112" s="569"/>
    </row>
    <row r="113" spans="2:7" ht="61.5" customHeight="1">
      <c r="B113" s="569"/>
      <c r="C113" s="569"/>
      <c r="D113" s="569"/>
      <c r="E113" s="569"/>
      <c r="F113" s="569"/>
      <c r="G113" s="569"/>
    </row>
    <row r="114" spans="2:7">
      <c r="B114" s="568"/>
      <c r="C114" s="568"/>
      <c r="D114" s="568"/>
      <c r="E114" s="568"/>
      <c r="F114" s="568"/>
      <c r="G114" s="568"/>
    </row>
    <row r="115" spans="2:7">
      <c r="B115" s="568"/>
      <c r="C115" s="568"/>
      <c r="D115" s="568"/>
      <c r="E115" s="568"/>
      <c r="F115" s="568"/>
      <c r="G115" s="568"/>
    </row>
    <row r="116" spans="2:7">
      <c r="B116" s="568"/>
      <c r="C116" s="568"/>
      <c r="D116" s="568"/>
      <c r="E116" s="568"/>
      <c r="F116" s="568"/>
      <c r="G116" s="568"/>
    </row>
    <row r="117" spans="2:7">
      <c r="B117" s="568"/>
      <c r="C117" s="568"/>
      <c r="D117" s="568"/>
      <c r="E117" s="568"/>
      <c r="F117" s="568"/>
      <c r="G117" s="568"/>
    </row>
    <row r="118" spans="2:7">
      <c r="B118" s="568"/>
      <c r="C118" s="568"/>
      <c r="D118" s="568"/>
      <c r="E118" s="568"/>
      <c r="F118" s="568"/>
      <c r="G118" s="568"/>
    </row>
    <row r="119" spans="2:7">
      <c r="B119" s="568"/>
      <c r="C119" s="568"/>
      <c r="D119" s="568"/>
      <c r="E119" s="568"/>
      <c r="F119" s="568"/>
      <c r="G119" s="568"/>
    </row>
    <row r="121" spans="2:7">
      <c r="B121" s="252"/>
    </row>
    <row r="122" spans="2:7">
      <c r="B122" s="252"/>
    </row>
  </sheetData>
  <mergeCells count="32">
    <mergeCell ref="B9:G9"/>
    <mergeCell ref="B40:G40"/>
    <mergeCell ref="B33:G33"/>
    <mergeCell ref="B56:G56"/>
    <mergeCell ref="B86:G86"/>
    <mergeCell ref="B93:G93"/>
    <mergeCell ref="B85:G85"/>
    <mergeCell ref="B76:G76"/>
    <mergeCell ref="B74:G74"/>
    <mergeCell ref="B83:G83"/>
    <mergeCell ref="B77:G77"/>
    <mergeCell ref="B104:G104"/>
    <mergeCell ref="B105:G105"/>
    <mergeCell ref="B106:G106"/>
    <mergeCell ref="B107:G107"/>
    <mergeCell ref="B99:G99"/>
    <mergeCell ref="B100:G100"/>
    <mergeCell ref="B101:G101"/>
    <mergeCell ref="B102:G102"/>
    <mergeCell ref="B103:G103"/>
    <mergeCell ref="B108:G108"/>
    <mergeCell ref="B109:G109"/>
    <mergeCell ref="B110:G110"/>
    <mergeCell ref="B111:G111"/>
    <mergeCell ref="B112:G112"/>
    <mergeCell ref="B118:G118"/>
    <mergeCell ref="B119:G119"/>
    <mergeCell ref="B113:G113"/>
    <mergeCell ref="B114:G114"/>
    <mergeCell ref="B115:G115"/>
    <mergeCell ref="B116:G116"/>
    <mergeCell ref="B117:G117"/>
  </mergeCells>
  <pageMargins left="0.75" right="0.75" top="1" bottom="1" header="0.5" footer="0.5"/>
  <headerFooter>
    <oddHeader>&amp;R&amp;"Century Gothic"&amp;10&amp;KFF0000 Confidential&amp;1#_x000D_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54"/>
  <sheetViews>
    <sheetView showGridLines="0" showRuler="0" zoomScale="70" zoomScaleNormal="70" workbookViewId="0"/>
  </sheetViews>
  <sheetFormatPr defaultColWidth="13.21875" defaultRowHeight="16.5" customHeight="1"/>
  <cols>
    <col min="1" max="1" width="2.77734375" style="13" customWidth="1"/>
    <col min="2" max="2" width="48.77734375" style="13" customWidth="1"/>
    <col min="3" max="3" width="8.44140625" style="13" customWidth="1"/>
    <col min="4" max="4" width="36.44140625" style="13" customWidth="1"/>
    <col min="5" max="5" width="93.44140625" style="13" customWidth="1"/>
    <col min="6" max="6" width="79.44140625" style="13" customWidth="1"/>
    <col min="7" max="7" width="83.21875" style="13" customWidth="1"/>
    <col min="8" max="16384" width="13.21875" style="13"/>
  </cols>
  <sheetData>
    <row r="2" spans="2:7" ht="13.8">
      <c r="F2" s="207"/>
    </row>
    <row r="3" spans="2:7" ht="13.8">
      <c r="F3" s="207"/>
    </row>
    <row r="4" spans="2:7" ht="13.8">
      <c r="F4" s="207"/>
    </row>
    <row r="5" spans="2:7" ht="13.8">
      <c r="F5" s="207"/>
    </row>
    <row r="6" spans="2:7" ht="13.8">
      <c r="F6" s="207"/>
    </row>
    <row r="7" spans="2:7" ht="13.8">
      <c r="F7" s="207"/>
    </row>
    <row r="8" spans="2:7" ht="15" customHeight="1">
      <c r="B8" s="29"/>
      <c r="C8" s="12"/>
      <c r="F8" s="207"/>
      <c r="G8" s="29"/>
    </row>
    <row r="9" spans="2:7" ht="15" customHeight="1">
      <c r="B9" s="573" t="s">
        <v>895</v>
      </c>
      <c r="C9" s="573"/>
      <c r="D9" s="573"/>
      <c r="E9" s="573"/>
      <c r="F9" s="573"/>
      <c r="G9" s="573"/>
    </row>
    <row r="10" spans="2:7" ht="15" customHeight="1">
      <c r="B10" s="25"/>
      <c r="C10" s="25"/>
      <c r="D10" s="25"/>
      <c r="E10" s="25"/>
      <c r="F10" s="25"/>
      <c r="G10" s="25"/>
    </row>
    <row r="11" spans="2:7" ht="15" customHeight="1">
      <c r="B11" s="145" t="s">
        <v>895</v>
      </c>
      <c r="C11" s="145" t="s">
        <v>741</v>
      </c>
      <c r="D11" s="146">
        <v>2025</v>
      </c>
      <c r="E11" s="146">
        <v>2024</v>
      </c>
      <c r="F11" s="146">
        <v>2023</v>
      </c>
      <c r="G11" s="146">
        <v>2022</v>
      </c>
    </row>
    <row r="12" spans="2:7" ht="31.5" customHeight="1">
      <c r="B12" s="472" t="s">
        <v>896</v>
      </c>
      <c r="C12" s="44"/>
      <c r="D12" s="253">
        <v>230661</v>
      </c>
      <c r="E12" s="324">
        <v>215035</v>
      </c>
      <c r="F12" s="45">
        <v>193325</v>
      </c>
      <c r="G12" s="45">
        <v>185845</v>
      </c>
    </row>
    <row r="13" spans="2:7" ht="20.7" customHeight="1">
      <c r="B13" s="254" t="s">
        <v>897</v>
      </c>
      <c r="C13" s="38"/>
      <c r="D13" s="253">
        <v>2675788</v>
      </c>
      <c r="E13" s="325">
        <v>2572048</v>
      </c>
      <c r="F13" s="64">
        <v>2418195</v>
      </c>
      <c r="G13" s="64">
        <v>2308004</v>
      </c>
    </row>
    <row r="14" spans="2:7" ht="19.95" customHeight="1">
      <c r="B14" s="254" t="s">
        <v>898</v>
      </c>
      <c r="C14" s="38"/>
      <c r="D14" s="485">
        <v>11.6</v>
      </c>
      <c r="E14" s="326">
        <v>11.9610668030786</v>
      </c>
      <c r="F14" s="261">
        <v>12.5</v>
      </c>
      <c r="G14" s="63">
        <v>12.4</v>
      </c>
    </row>
    <row r="15" spans="2:7" ht="29.7" customHeight="1">
      <c r="B15" s="254" t="s">
        <v>899</v>
      </c>
      <c r="C15" s="38"/>
      <c r="D15" s="253">
        <v>243030</v>
      </c>
      <c r="E15" s="325">
        <v>228327</v>
      </c>
      <c r="F15" s="64">
        <v>205304</v>
      </c>
      <c r="G15" s="64">
        <v>192144</v>
      </c>
    </row>
    <row r="16" spans="2:7" ht="22.5" customHeight="1">
      <c r="B16" s="254" t="s">
        <v>900</v>
      </c>
      <c r="C16" s="38"/>
      <c r="D16" s="253">
        <v>4794574</v>
      </c>
      <c r="E16" s="325">
        <v>4846069</v>
      </c>
      <c r="F16" s="64">
        <v>4187732</v>
      </c>
      <c r="G16" s="64">
        <v>3677286</v>
      </c>
    </row>
    <row r="17" spans="2:7" ht="20.7" customHeight="1">
      <c r="B17" s="254" t="s">
        <v>901</v>
      </c>
      <c r="C17" s="38"/>
      <c r="D17" s="485">
        <v>19.7</v>
      </c>
      <c r="E17" s="326">
        <v>21.224248555799399</v>
      </c>
      <c r="F17" s="63">
        <v>20.399999999999999</v>
      </c>
      <c r="G17" s="63">
        <v>19.100000000000001</v>
      </c>
    </row>
    <row r="18" spans="2:7" ht="15" customHeight="1">
      <c r="B18" s="29"/>
      <c r="C18" s="12"/>
      <c r="F18" s="29"/>
      <c r="G18" s="29"/>
    </row>
    <row r="19" spans="2:7" ht="15" customHeight="1">
      <c r="B19" s="576" t="s">
        <v>902</v>
      </c>
      <c r="C19" s="576"/>
      <c r="D19" s="576"/>
      <c r="E19" s="576"/>
      <c r="F19" s="576"/>
      <c r="G19" s="576"/>
    </row>
    <row r="20" spans="2:7" ht="15" customHeight="1">
      <c r="B20" s="25"/>
      <c r="C20" s="25"/>
      <c r="D20" s="25"/>
      <c r="E20" s="25"/>
      <c r="F20" s="25"/>
      <c r="G20" s="25"/>
    </row>
    <row r="21" spans="2:7" ht="15" customHeight="1">
      <c r="B21" s="579" t="s">
        <v>903</v>
      </c>
      <c r="C21" s="579"/>
      <c r="D21" s="579"/>
      <c r="E21" s="579"/>
      <c r="F21" s="579"/>
      <c r="G21" s="579"/>
    </row>
    <row r="22" spans="2:7" ht="15" customHeight="1">
      <c r="B22" s="12"/>
      <c r="C22" s="12"/>
      <c r="D22" s="12"/>
      <c r="E22" s="12"/>
      <c r="F22" s="12"/>
      <c r="G22" s="12"/>
    </row>
    <row r="23" spans="2:7" ht="15" customHeight="1">
      <c r="B23" s="579">
        <v>2025</v>
      </c>
      <c r="C23" s="579"/>
      <c r="D23" s="579"/>
      <c r="E23" s="15">
        <v>2024</v>
      </c>
      <c r="F23" s="208">
        <v>2023</v>
      </c>
      <c r="G23" s="209">
        <v>2022</v>
      </c>
    </row>
    <row r="24" spans="2:7" ht="15" customHeight="1">
      <c r="B24" s="327"/>
      <c r="C24" s="327"/>
      <c r="D24" s="327"/>
      <c r="E24" s="328"/>
      <c r="F24" s="577"/>
      <c r="G24" s="578"/>
    </row>
    <row r="25" spans="2:7" ht="15" customHeight="1">
      <c r="B25" s="327"/>
      <c r="C25" s="327"/>
      <c r="D25" s="327"/>
      <c r="E25" s="328"/>
      <c r="F25" s="577"/>
      <c r="G25" s="578"/>
    </row>
    <row r="26" spans="2:7" ht="15" customHeight="1">
      <c r="B26" s="327"/>
      <c r="C26" s="327"/>
      <c r="D26" s="327"/>
      <c r="E26" s="328"/>
      <c r="F26" s="577"/>
      <c r="G26" s="578"/>
    </row>
    <row r="27" spans="2:7" ht="15" customHeight="1">
      <c r="B27" s="327"/>
      <c r="C27" s="327"/>
      <c r="D27" s="327"/>
      <c r="E27" s="328"/>
      <c r="F27" s="577"/>
      <c r="G27" s="578"/>
    </row>
    <row r="28" spans="2:7" ht="15" customHeight="1">
      <c r="B28" s="327"/>
      <c r="C28" s="327"/>
      <c r="D28" s="327"/>
      <c r="E28" s="328"/>
      <c r="F28" s="577"/>
      <c r="G28" s="578"/>
    </row>
    <row r="29" spans="2:7" ht="15" customHeight="1">
      <c r="B29" s="327"/>
      <c r="C29" s="327"/>
      <c r="D29" s="327"/>
      <c r="E29" s="328"/>
      <c r="F29" s="577"/>
      <c r="G29" s="578"/>
    </row>
    <row r="30" spans="2:7" ht="15" customHeight="1">
      <c r="B30" s="327"/>
      <c r="C30" s="327"/>
      <c r="D30" s="327"/>
      <c r="E30" s="328"/>
      <c r="F30" s="577"/>
      <c r="G30" s="578"/>
    </row>
    <row r="31" spans="2:7" ht="15" customHeight="1">
      <c r="B31" s="327"/>
      <c r="C31" s="327"/>
      <c r="D31" s="327"/>
      <c r="E31" s="328"/>
      <c r="F31" s="577"/>
      <c r="G31" s="578"/>
    </row>
    <row r="32" spans="2:7" ht="15" customHeight="1">
      <c r="B32" s="327"/>
      <c r="C32" s="327"/>
      <c r="D32" s="327"/>
      <c r="E32" s="328"/>
      <c r="F32" s="577"/>
      <c r="G32" s="578"/>
    </row>
    <row r="33" spans="2:7" ht="15" customHeight="1">
      <c r="B33" s="327"/>
      <c r="C33" s="327"/>
      <c r="D33" s="327"/>
      <c r="E33" s="328"/>
      <c r="F33" s="577"/>
      <c r="G33" s="578"/>
    </row>
    <row r="34" spans="2:7" ht="15" customHeight="1">
      <c r="B34" s="327"/>
      <c r="C34" s="327"/>
      <c r="D34" s="327"/>
      <c r="E34" s="328"/>
      <c r="F34" s="577"/>
      <c r="G34" s="578"/>
    </row>
    <row r="35" spans="2:7" ht="15" customHeight="1">
      <c r="B35" s="327"/>
      <c r="C35" s="327"/>
      <c r="D35" s="327"/>
      <c r="E35" s="328"/>
      <c r="F35" s="577"/>
      <c r="G35" s="578"/>
    </row>
    <row r="36" spans="2:7" ht="15" customHeight="1"/>
    <row r="37" spans="2:7" ht="15" customHeight="1"/>
    <row r="38" spans="2:7" ht="33.75" customHeight="1">
      <c r="B38" s="569"/>
      <c r="C38" s="569"/>
      <c r="D38" s="569"/>
      <c r="E38" s="569"/>
      <c r="F38" s="569"/>
      <c r="G38" s="569"/>
    </row>
    <row r="39" spans="2:7" ht="45.75" customHeight="1">
      <c r="B39" s="575"/>
      <c r="C39" s="575"/>
      <c r="D39" s="575"/>
      <c r="E39" s="575"/>
      <c r="F39" s="575"/>
      <c r="G39" s="575"/>
    </row>
    <row r="40" spans="2:7" ht="15" customHeight="1"/>
    <row r="41" spans="2:7" ht="15" customHeight="1"/>
    <row r="42" spans="2:7" ht="15" customHeight="1"/>
    <row r="43" spans="2:7" ht="15" customHeight="1"/>
    <row r="44" spans="2:7" ht="15" customHeight="1"/>
    <row r="45" spans="2:7" ht="15" customHeight="1"/>
    <row r="46" spans="2:7" ht="15" customHeight="1"/>
    <row r="47" spans="2:7" ht="15" customHeight="1"/>
    <row r="48" spans="2:7" ht="15" customHeight="1"/>
    <row r="49" ht="15" customHeight="1"/>
    <row r="50" ht="15" customHeight="1"/>
    <row r="51" ht="15" customHeight="1"/>
    <row r="52" ht="15" customHeight="1"/>
    <row r="53" ht="15" customHeight="1"/>
    <row r="54" ht="15" customHeight="1"/>
  </sheetData>
  <mergeCells count="8">
    <mergeCell ref="B39:G39"/>
    <mergeCell ref="B38:G38"/>
    <mergeCell ref="B9:G9"/>
    <mergeCell ref="B19:G19"/>
    <mergeCell ref="F24:F35"/>
    <mergeCell ref="G24:G35"/>
    <mergeCell ref="B21:G21"/>
    <mergeCell ref="B23:D23"/>
  </mergeCells>
  <pageMargins left="0.75" right="0.75" top="1" bottom="1" header="0.5" footer="0.5"/>
  <headerFooter>
    <oddHeader>&amp;R&amp;"Century Gothic"&amp;10&amp;KFF0000 Confidential&amp;1#_x000D_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91981-A88A-47B5-878C-8AB7749327C0}">
  <dimension ref="B7:G20"/>
  <sheetViews>
    <sheetView showGridLines="0" showRuler="0" zoomScale="70" zoomScaleNormal="70" workbookViewId="0"/>
  </sheetViews>
  <sheetFormatPr defaultColWidth="13.21875" defaultRowHeight="13.8"/>
  <cols>
    <col min="1" max="1" width="3.77734375" style="13" customWidth="1"/>
    <col min="2" max="2" width="84.77734375" style="13" customWidth="1"/>
    <col min="3" max="3" width="13.21875" style="13"/>
    <col min="4" max="5" width="32" style="13" customWidth="1"/>
    <col min="6" max="6" width="17.77734375" style="13" customWidth="1"/>
    <col min="7" max="7" width="44.44140625" style="13" customWidth="1"/>
    <col min="8" max="16384" width="13.21875" style="13"/>
  </cols>
  <sheetData>
    <row r="7" spans="2:7" ht="15" customHeight="1"/>
    <row r="8" spans="2:7" ht="15" customHeight="1">
      <c r="B8" s="29"/>
      <c r="C8" s="29"/>
      <c r="F8" s="29"/>
      <c r="G8" s="29"/>
    </row>
    <row r="9" spans="2:7" ht="15" customHeight="1">
      <c r="B9" s="573" t="s">
        <v>13</v>
      </c>
      <c r="C9" s="573"/>
      <c r="D9" s="573"/>
      <c r="E9" s="573"/>
      <c r="F9" s="573"/>
      <c r="G9" s="573"/>
    </row>
    <row r="10" spans="2:7" ht="15" customHeight="1">
      <c r="B10" s="29"/>
      <c r="C10" s="29"/>
      <c r="F10" s="29"/>
      <c r="G10" s="29"/>
    </row>
    <row r="11" spans="2:7" ht="15" customHeight="1">
      <c r="B11" s="572" t="s">
        <v>904</v>
      </c>
      <c r="C11" s="572"/>
      <c r="D11" s="572"/>
      <c r="E11" s="572"/>
      <c r="F11" s="572"/>
      <c r="G11" s="572"/>
    </row>
    <row r="12" spans="2:7" ht="196.5" customHeight="1">
      <c r="B12" s="580" t="s">
        <v>905</v>
      </c>
      <c r="C12" s="580"/>
      <c r="D12" s="580"/>
      <c r="E12" s="580"/>
      <c r="F12" s="580"/>
      <c r="G12" s="580"/>
    </row>
    <row r="13" spans="2:7" ht="15" customHeight="1"/>
    <row r="14" spans="2:7" ht="15" customHeight="1">
      <c r="B14" s="28" t="s">
        <v>906</v>
      </c>
      <c r="C14" s="28"/>
      <c r="D14" s="28">
        <v>2025</v>
      </c>
      <c r="E14" s="28">
        <v>2024</v>
      </c>
      <c r="F14" s="28">
        <v>2023</v>
      </c>
      <c r="G14" s="28">
        <v>2022</v>
      </c>
    </row>
    <row r="15" spans="2:7" ht="23.25" customHeight="1">
      <c r="B15" s="44" t="s">
        <v>907</v>
      </c>
      <c r="C15" s="44"/>
      <c r="D15" s="177">
        <v>70</v>
      </c>
      <c r="E15" s="323">
        <v>61</v>
      </c>
      <c r="F15" s="178">
        <v>55</v>
      </c>
      <c r="G15" s="244" t="s">
        <v>850</v>
      </c>
    </row>
    <row r="16" spans="2:7" ht="17.7" customHeight="1">
      <c r="B16" s="38" t="s">
        <v>908</v>
      </c>
      <c r="C16" s="38"/>
      <c r="D16" s="83">
        <v>0</v>
      </c>
      <c r="E16" s="319">
        <v>0</v>
      </c>
      <c r="F16" s="38">
        <v>0</v>
      </c>
      <c r="G16" s="244" t="s">
        <v>850</v>
      </c>
    </row>
    <row r="17" spans="2:7" ht="15" customHeight="1">
      <c r="B17" s="38" t="s">
        <v>909</v>
      </c>
      <c r="C17" s="38"/>
      <c r="D17" s="83">
        <v>1</v>
      </c>
      <c r="E17" s="319">
        <v>0</v>
      </c>
      <c r="F17" s="38">
        <v>0</v>
      </c>
      <c r="G17" s="244" t="s">
        <v>850</v>
      </c>
    </row>
    <row r="18" spans="2:7" ht="15" customHeight="1"/>
    <row r="19" spans="2:7" ht="15" customHeight="1">
      <c r="B19" s="15" t="s">
        <v>741</v>
      </c>
      <c r="C19" s="15"/>
      <c r="D19" s="15"/>
      <c r="E19" s="15"/>
      <c r="F19" s="15"/>
      <c r="G19" s="15"/>
    </row>
    <row r="20" spans="2:7" ht="60.75" customHeight="1">
      <c r="B20" s="581" t="s">
        <v>910</v>
      </c>
      <c r="C20" s="581"/>
      <c r="D20" s="581"/>
      <c r="E20" s="581"/>
      <c r="F20" s="581"/>
      <c r="G20" s="581"/>
    </row>
  </sheetData>
  <mergeCells count="4">
    <mergeCell ref="B11:G11"/>
    <mergeCell ref="B12:G12"/>
    <mergeCell ref="B9:G9"/>
    <mergeCell ref="B20:G20"/>
  </mergeCells>
  <pageMargins left="0.75" right="0.75" top="1" bottom="1" header="0.5" footer="0.5"/>
  <headerFooter>
    <oddHeader>&amp;R&amp;"Century Gothic"&amp;10&amp;KFF0000 Confidential&amp;1#_x000D_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D17-0749-4A5A-8FB0-C5672FB53514}">
  <dimension ref="B8:G47"/>
  <sheetViews>
    <sheetView showGridLines="0" zoomScale="70" zoomScaleNormal="70" workbookViewId="0"/>
  </sheetViews>
  <sheetFormatPr defaultColWidth="8.77734375" defaultRowHeight="14.25" customHeight="1"/>
  <cols>
    <col min="1" max="1" width="2.21875" style="206" customWidth="1"/>
    <col min="2" max="2" width="50.21875" style="206" customWidth="1"/>
    <col min="3" max="3" width="32.44140625" style="206" customWidth="1"/>
    <col min="4" max="6" width="17.44140625" style="206" customWidth="1"/>
    <col min="7" max="7" width="14.44140625" style="206" customWidth="1"/>
    <col min="8" max="16384" width="8.77734375" style="206"/>
  </cols>
  <sheetData>
    <row r="8" spans="2:7" ht="13.2">
      <c r="B8" s="582" t="s">
        <v>911</v>
      </c>
      <c r="C8" s="582"/>
      <c r="D8" s="582"/>
      <c r="E8" s="582"/>
      <c r="F8" s="582"/>
      <c r="G8" s="582"/>
    </row>
    <row r="10" spans="2:7" ht="13.2">
      <c r="B10" s="229" t="s">
        <v>912</v>
      </c>
      <c r="C10" s="229" t="s">
        <v>741</v>
      </c>
      <c r="D10" s="229">
        <v>2025</v>
      </c>
      <c r="E10" s="229">
        <v>2024</v>
      </c>
      <c r="F10" s="229">
        <v>2023</v>
      </c>
      <c r="G10" s="229">
        <v>2022</v>
      </c>
    </row>
    <row r="11" spans="2:7" ht="13.2">
      <c r="B11" s="408" t="s">
        <v>913</v>
      </c>
      <c r="C11" s="408"/>
      <c r="D11" s="212">
        <v>0.214285714285714</v>
      </c>
      <c r="E11" s="330">
        <v>0.2</v>
      </c>
      <c r="F11" s="409">
        <v>0.25</v>
      </c>
      <c r="G11" s="409">
        <v>0.28999999999999998</v>
      </c>
    </row>
    <row r="12" spans="2:7" ht="13.2">
      <c r="B12" s="213" t="s">
        <v>914</v>
      </c>
      <c r="C12" s="214"/>
      <c r="D12" s="212">
        <v>0.28571428571428598</v>
      </c>
      <c r="E12" s="330">
        <v>0.33</v>
      </c>
      <c r="F12" s="215">
        <v>0.31</v>
      </c>
      <c r="G12" s="215">
        <v>0.28999999999999998</v>
      </c>
    </row>
    <row r="13" spans="2:7" ht="13.2">
      <c r="B13" s="216" t="s">
        <v>915</v>
      </c>
      <c r="C13" s="216"/>
      <c r="D13" s="212">
        <v>0.5</v>
      </c>
      <c r="E13" s="330">
        <v>0.47</v>
      </c>
      <c r="F13" s="217">
        <v>0.44</v>
      </c>
      <c r="G13" s="217">
        <v>0.42</v>
      </c>
    </row>
    <row r="14" spans="2:7" ht="13.2">
      <c r="B14" s="218"/>
      <c r="C14" s="219"/>
      <c r="D14" s="219"/>
      <c r="E14" s="333"/>
      <c r="F14" s="219"/>
      <c r="G14" s="218"/>
    </row>
    <row r="15" spans="2:7" ht="25.5" customHeight="1">
      <c r="B15" s="431" t="s">
        <v>916</v>
      </c>
      <c r="C15" s="220"/>
      <c r="D15" s="212">
        <v>0.5</v>
      </c>
      <c r="E15" s="330">
        <v>0.5</v>
      </c>
      <c r="F15" s="221">
        <v>0.5</v>
      </c>
      <c r="G15" s="479">
        <v>0.5</v>
      </c>
    </row>
    <row r="16" spans="2:7" ht="13.2">
      <c r="B16" s="223"/>
      <c r="C16" s="224"/>
      <c r="D16" s="285" t="s">
        <v>917</v>
      </c>
      <c r="E16" s="334" t="s">
        <v>918</v>
      </c>
      <c r="F16" s="286" t="s">
        <v>918</v>
      </c>
      <c r="G16" s="287" t="s">
        <v>918</v>
      </c>
    </row>
    <row r="17" spans="2:7" ht="13.2">
      <c r="B17" s="218"/>
      <c r="C17" s="218"/>
    </row>
    <row r="18" spans="2:7" ht="13.2">
      <c r="B18" s="211" t="s">
        <v>919</v>
      </c>
      <c r="C18" s="211"/>
      <c r="D18" s="211">
        <v>2025</v>
      </c>
      <c r="E18" s="211">
        <v>2024</v>
      </c>
      <c r="F18" s="211">
        <v>2023</v>
      </c>
      <c r="G18" s="211">
        <v>2022</v>
      </c>
    </row>
    <row r="19" spans="2:7" ht="13.2">
      <c r="B19" s="225" t="s">
        <v>920</v>
      </c>
      <c r="C19" s="225"/>
      <c r="D19" s="240">
        <v>0.78571428571428603</v>
      </c>
      <c r="E19" s="332">
        <v>0.67</v>
      </c>
      <c r="F19" s="226">
        <v>0.68799999999999994</v>
      </c>
      <c r="G19" s="226">
        <v>0.71</v>
      </c>
    </row>
    <row r="20" spans="2:7" ht="13.2">
      <c r="B20" s="213" t="s">
        <v>921</v>
      </c>
      <c r="C20" s="213"/>
      <c r="D20" s="212">
        <v>0.214285714285714</v>
      </c>
      <c r="E20" s="330">
        <v>0.33</v>
      </c>
      <c r="F20" s="226">
        <v>0.313</v>
      </c>
      <c r="G20" s="227">
        <v>0.28999999999999998</v>
      </c>
    </row>
    <row r="21" spans="2:7" ht="13.2">
      <c r="B21" s="218"/>
      <c r="C21" s="219"/>
      <c r="D21" s="219"/>
      <c r="E21" s="219"/>
      <c r="F21" s="219"/>
      <c r="G21" s="218"/>
    </row>
    <row r="22" spans="2:7" ht="13.2">
      <c r="B22" s="228" t="s">
        <v>922</v>
      </c>
      <c r="C22" s="218"/>
      <c r="D22" s="212">
        <v>0.3</v>
      </c>
      <c r="E22" s="330">
        <v>0.3</v>
      </c>
      <c r="F22" s="217">
        <v>0.3</v>
      </c>
      <c r="G22" s="222">
        <v>0.3</v>
      </c>
    </row>
    <row r="23" spans="2:7" ht="13.2">
      <c r="B23" s="223"/>
      <c r="C23" s="223"/>
      <c r="D23" s="288" t="s">
        <v>918</v>
      </c>
      <c r="E23" s="331" t="s">
        <v>917</v>
      </c>
      <c r="F23" s="289" t="s">
        <v>917</v>
      </c>
      <c r="G23" s="287" t="s">
        <v>918</v>
      </c>
    </row>
    <row r="24" spans="2:7" ht="13.2">
      <c r="B24" s="218"/>
      <c r="C24" s="218"/>
    </row>
    <row r="25" spans="2:7" ht="13.2">
      <c r="B25" s="211" t="s">
        <v>923</v>
      </c>
      <c r="C25" s="211"/>
      <c r="D25" s="229">
        <v>2025</v>
      </c>
      <c r="E25" s="229">
        <v>2024</v>
      </c>
      <c r="F25" s="229">
        <v>2023</v>
      </c>
      <c r="G25" s="229">
        <v>2022</v>
      </c>
    </row>
    <row r="26" spans="2:7" ht="13.2">
      <c r="B26" s="213" t="s">
        <v>924</v>
      </c>
      <c r="C26" s="213"/>
      <c r="D26" s="363">
        <v>58.642857142857103</v>
      </c>
      <c r="E26" s="329">
        <v>58</v>
      </c>
      <c r="F26" s="237">
        <v>58</v>
      </c>
      <c r="G26" s="230">
        <v>58</v>
      </c>
    </row>
    <row r="27" spans="2:7" ht="14.25" customHeight="1">
      <c r="F27" s="217"/>
    </row>
    <row r="28" spans="2:7" ht="13.2">
      <c r="B28" s="211" t="s">
        <v>925</v>
      </c>
      <c r="C28" s="229"/>
      <c r="D28" s="229">
        <v>2025</v>
      </c>
      <c r="E28" s="229">
        <v>2024</v>
      </c>
      <c r="F28" s="229">
        <v>2023</v>
      </c>
      <c r="G28" s="229">
        <v>2022</v>
      </c>
    </row>
    <row r="29" spans="2:7" ht="13.2">
      <c r="B29" s="213" t="s">
        <v>926</v>
      </c>
      <c r="C29" s="216"/>
      <c r="D29" s="212">
        <v>0.98</v>
      </c>
      <c r="E29" s="330">
        <v>1</v>
      </c>
      <c r="F29" s="217">
        <v>0.98</v>
      </c>
      <c r="G29" s="231">
        <v>0.94</v>
      </c>
    </row>
    <row r="30" spans="2:7" ht="13.2">
      <c r="B30" s="232"/>
      <c r="C30" s="232"/>
      <c r="D30" s="232"/>
      <c r="E30" s="232"/>
      <c r="F30" s="232"/>
      <c r="G30" s="232"/>
    </row>
    <row r="31" spans="2:7" ht="13.2">
      <c r="B31" s="583" t="s">
        <v>927</v>
      </c>
      <c r="C31" s="583"/>
      <c r="D31" s="583"/>
      <c r="E31" s="583"/>
      <c r="F31" s="583"/>
      <c r="G31" s="583"/>
    </row>
    <row r="32" spans="2:7" ht="13.2">
      <c r="B32" s="233"/>
      <c r="C32" s="233"/>
      <c r="D32" s="233"/>
      <c r="E32" s="233"/>
      <c r="F32" s="233"/>
      <c r="G32" s="233"/>
    </row>
    <row r="33" spans="2:7" ht="27" customHeight="1">
      <c r="B33" s="211" t="s">
        <v>928</v>
      </c>
      <c r="C33" s="211"/>
      <c r="D33" s="229">
        <v>2025</v>
      </c>
      <c r="E33" s="229">
        <v>2024</v>
      </c>
      <c r="F33" s="211">
        <v>2023</v>
      </c>
      <c r="G33" s="211">
        <v>2022</v>
      </c>
    </row>
    <row r="34" spans="2:7" ht="13.2">
      <c r="B34" s="225" t="s">
        <v>457</v>
      </c>
      <c r="C34" s="225"/>
      <c r="D34" s="234">
        <v>14</v>
      </c>
      <c r="E34" s="329">
        <v>15</v>
      </c>
      <c r="F34" s="235">
        <v>16</v>
      </c>
      <c r="G34" s="235">
        <v>14</v>
      </c>
    </row>
    <row r="35" spans="2:7" ht="13.2">
      <c r="B35" s="225" t="s">
        <v>929</v>
      </c>
      <c r="C35" s="225"/>
      <c r="D35" s="234">
        <v>12</v>
      </c>
      <c r="E35" s="329">
        <v>11</v>
      </c>
      <c r="F35" s="235">
        <v>12</v>
      </c>
      <c r="G35" s="235">
        <v>10</v>
      </c>
    </row>
    <row r="36" spans="2:7" ht="13.2">
      <c r="B36" s="225" t="s">
        <v>930</v>
      </c>
      <c r="C36" s="225"/>
      <c r="D36" s="234">
        <v>10</v>
      </c>
      <c r="E36" s="329">
        <v>11</v>
      </c>
      <c r="F36" s="235">
        <v>12</v>
      </c>
      <c r="G36" s="235">
        <v>10</v>
      </c>
    </row>
    <row r="37" spans="2:7" ht="13.2">
      <c r="B37" s="225" t="s">
        <v>931</v>
      </c>
      <c r="C37" s="225"/>
      <c r="D37" s="234">
        <v>6</v>
      </c>
      <c r="E37" s="329">
        <v>5</v>
      </c>
      <c r="F37" s="235">
        <v>5</v>
      </c>
      <c r="G37" s="235">
        <v>4</v>
      </c>
    </row>
    <row r="38" spans="2:7" ht="12.75" customHeight="1">
      <c r="B38" s="213" t="s">
        <v>932</v>
      </c>
      <c r="C38" s="213"/>
      <c r="D38" s="234">
        <v>8</v>
      </c>
      <c r="E38" s="329">
        <v>10</v>
      </c>
      <c r="F38" s="235">
        <v>10</v>
      </c>
      <c r="G38" s="235">
        <v>10</v>
      </c>
    </row>
    <row r="39" spans="2:7" ht="13.5" customHeight="1">
      <c r="B39" s="216" t="s">
        <v>933</v>
      </c>
      <c r="C39" s="216"/>
      <c r="D39" s="234">
        <v>8</v>
      </c>
      <c r="E39" s="329">
        <v>10</v>
      </c>
      <c r="F39" s="235">
        <v>11</v>
      </c>
      <c r="G39" s="235">
        <v>10</v>
      </c>
    </row>
    <row r="40" spans="2:7" ht="13.2">
      <c r="B40" s="216" t="s">
        <v>934</v>
      </c>
      <c r="C40" s="216"/>
      <c r="D40" s="234">
        <v>4</v>
      </c>
      <c r="E40" s="329">
        <v>5</v>
      </c>
      <c r="F40" s="235">
        <v>5</v>
      </c>
      <c r="G40" s="235">
        <v>4</v>
      </c>
    </row>
    <row r="41" spans="2:7" ht="13.2">
      <c r="B41" s="216" t="s">
        <v>935</v>
      </c>
      <c r="C41" s="216"/>
      <c r="D41" s="234">
        <v>7</v>
      </c>
      <c r="E41" s="329">
        <v>8</v>
      </c>
      <c r="F41" s="235">
        <v>9</v>
      </c>
      <c r="G41" s="235">
        <v>8</v>
      </c>
    </row>
    <row r="42" spans="2:7" ht="13.2">
      <c r="B42" s="216" t="s">
        <v>936</v>
      </c>
      <c r="C42" s="216"/>
      <c r="D42" s="234">
        <v>9</v>
      </c>
      <c r="E42" s="329">
        <v>11</v>
      </c>
      <c r="F42" s="232">
        <v>12</v>
      </c>
      <c r="G42" s="236">
        <v>8</v>
      </c>
    </row>
    <row r="43" spans="2:7" ht="13.2"/>
    <row r="45" spans="2:7" ht="13.2"/>
    <row r="46" spans="2:7" ht="13.2"/>
    <row r="47" spans="2:7" ht="13.2"/>
  </sheetData>
  <mergeCells count="2">
    <mergeCell ref="B8:G8"/>
    <mergeCell ref="B31:G31"/>
  </mergeCells>
  <pageMargins left="0.7" right="0.7" top="0.75" bottom="0.75" header="0.3" footer="0.3"/>
  <headerFooter>
    <oddHeader>&amp;R&amp;"Century Gothic"&amp;10&amp;KFF0000 Confidential&amp;1#_x000D_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6:N56"/>
  <sheetViews>
    <sheetView showGridLines="0" showRuler="0" zoomScale="70" zoomScaleNormal="70" workbookViewId="0"/>
  </sheetViews>
  <sheetFormatPr defaultColWidth="13.21875" defaultRowHeight="13.8"/>
  <cols>
    <col min="1" max="1" width="3" style="13" customWidth="1"/>
    <col min="2" max="2" width="53.44140625" style="13" customWidth="1"/>
    <col min="3" max="10" width="13.21875" style="13"/>
    <col min="11" max="11" width="26.77734375" style="13" customWidth="1"/>
    <col min="12" max="16384" width="13.21875" style="13"/>
  </cols>
  <sheetData>
    <row r="6" spans="2:14" ht="15" customHeight="1">
      <c r="B6" s="29"/>
      <c r="C6" s="29"/>
      <c r="G6" s="29"/>
    </row>
    <row r="7" spans="2:14" ht="15" customHeight="1">
      <c r="B7" s="573" t="s">
        <v>937</v>
      </c>
      <c r="C7" s="573"/>
      <c r="D7" s="573"/>
      <c r="E7" s="573"/>
      <c r="F7" s="573"/>
      <c r="G7" s="573"/>
    </row>
    <row r="8" spans="2:14" ht="15" customHeight="1">
      <c r="B8" s="25"/>
      <c r="C8" s="25"/>
      <c r="D8" s="25"/>
      <c r="E8" s="25"/>
      <c r="F8" s="25"/>
      <c r="G8" s="25"/>
    </row>
    <row r="9" spans="2:14" ht="15" customHeight="1">
      <c r="B9" s="15" t="s">
        <v>938</v>
      </c>
      <c r="C9" s="15" t="s">
        <v>741</v>
      </c>
      <c r="D9" s="26">
        <v>2025</v>
      </c>
      <c r="E9" s="26">
        <v>2024</v>
      </c>
      <c r="F9" s="26">
        <v>2023</v>
      </c>
      <c r="G9" s="26">
        <v>2022</v>
      </c>
    </row>
    <row r="10" spans="2:14" ht="15" customHeight="1">
      <c r="B10" s="44" t="s">
        <v>939</v>
      </c>
      <c r="C10" s="55"/>
      <c r="D10" s="88">
        <v>17</v>
      </c>
      <c r="E10" s="292">
        <v>12</v>
      </c>
      <c r="F10" s="104">
        <v>3</v>
      </c>
      <c r="G10" s="52">
        <v>4</v>
      </c>
    </row>
    <row r="11" spans="2:14" ht="15" customHeight="1">
      <c r="B11" s="38" t="s">
        <v>940</v>
      </c>
      <c r="C11" s="55"/>
      <c r="D11" s="90">
        <v>3</v>
      </c>
      <c r="E11" s="293">
        <v>6</v>
      </c>
      <c r="F11" s="105">
        <v>8</v>
      </c>
      <c r="G11" s="40">
        <v>10</v>
      </c>
    </row>
    <row r="12" spans="2:14" ht="29.25" customHeight="1">
      <c r="B12" s="38" t="s">
        <v>941</v>
      </c>
      <c r="C12" s="55"/>
      <c r="D12" s="90">
        <v>8</v>
      </c>
      <c r="E12" s="293">
        <v>20</v>
      </c>
      <c r="F12" s="106">
        <v>11</v>
      </c>
      <c r="G12" s="40">
        <v>14</v>
      </c>
    </row>
    <row r="13" spans="2:14" ht="29.25" customHeight="1">
      <c r="B13" s="38" t="s">
        <v>942</v>
      </c>
      <c r="C13" s="42"/>
      <c r="D13" s="90">
        <v>13</v>
      </c>
      <c r="E13" s="293">
        <v>21</v>
      </c>
      <c r="F13" s="106">
        <v>21</v>
      </c>
      <c r="G13" s="40">
        <v>5</v>
      </c>
    </row>
    <row r="15" spans="2:14" ht="13.95" customHeight="1">
      <c r="B15" s="573" t="s">
        <v>27</v>
      </c>
      <c r="C15" s="573"/>
      <c r="D15" s="573"/>
      <c r="E15" s="573"/>
      <c r="F15" s="573"/>
      <c r="G15" s="573"/>
      <c r="N15" s="417"/>
    </row>
    <row r="16" spans="2:14" ht="13.95" customHeight="1">
      <c r="B16" s="335"/>
      <c r="C16" s="335"/>
      <c r="D16" s="335"/>
      <c r="E16" s="335"/>
      <c r="F16" s="335"/>
      <c r="G16" s="335"/>
    </row>
    <row r="17" spans="2:7" ht="34.950000000000003" customHeight="1">
      <c r="B17" s="145" t="s">
        <v>943</v>
      </c>
      <c r="C17" s="145" t="s">
        <v>741</v>
      </c>
      <c r="D17" s="146">
        <v>2025</v>
      </c>
      <c r="E17" s="146">
        <v>2024</v>
      </c>
      <c r="F17" s="146">
        <v>2023</v>
      </c>
      <c r="G17" s="146">
        <v>2022</v>
      </c>
    </row>
    <row r="18" spans="2:7" ht="27.6">
      <c r="B18" s="44" t="s">
        <v>944</v>
      </c>
      <c r="C18" s="52"/>
      <c r="D18" s="88">
        <v>387</v>
      </c>
      <c r="E18" s="292">
        <v>480</v>
      </c>
      <c r="F18" s="107">
        <v>465</v>
      </c>
      <c r="G18" s="107">
        <v>230</v>
      </c>
    </row>
    <row r="19" spans="2:7">
      <c r="B19" s="44" t="s">
        <v>945</v>
      </c>
      <c r="C19" s="55"/>
      <c r="D19" s="90">
        <v>114</v>
      </c>
      <c r="E19" s="292">
        <v>141</v>
      </c>
      <c r="F19" s="40">
        <v>146</v>
      </c>
      <c r="G19" s="40">
        <v>60</v>
      </c>
    </row>
    <row r="20" spans="2:7">
      <c r="B20" s="38" t="s">
        <v>946</v>
      </c>
      <c r="C20" s="42"/>
      <c r="D20" s="90">
        <v>93</v>
      </c>
      <c r="E20" s="293">
        <v>88</v>
      </c>
      <c r="F20" s="40">
        <v>42</v>
      </c>
      <c r="G20" s="40">
        <v>19</v>
      </c>
    </row>
    <row r="21" spans="2:7">
      <c r="B21" s="38" t="s">
        <v>947</v>
      </c>
      <c r="C21" s="42"/>
      <c r="D21" s="90">
        <v>119</v>
      </c>
      <c r="E21" s="293">
        <v>88</v>
      </c>
      <c r="F21" s="40">
        <v>249</v>
      </c>
      <c r="G21" s="40">
        <v>108</v>
      </c>
    </row>
    <row r="22" spans="2:7" ht="31.5" customHeight="1">
      <c r="B22" s="38" t="s">
        <v>948</v>
      </c>
      <c r="C22" s="42"/>
      <c r="D22" s="90">
        <v>61</v>
      </c>
      <c r="E22" s="293">
        <v>163</v>
      </c>
      <c r="F22" s="52">
        <v>28</v>
      </c>
      <c r="G22" s="40">
        <v>26</v>
      </c>
    </row>
    <row r="23" spans="2:7" ht="27.6">
      <c r="B23" s="38" t="s">
        <v>949</v>
      </c>
      <c r="C23" s="38"/>
      <c r="D23" s="90">
        <v>625</v>
      </c>
      <c r="E23" s="293">
        <v>458</v>
      </c>
      <c r="F23" s="40">
        <v>217</v>
      </c>
      <c r="G23" s="40">
        <v>258</v>
      </c>
    </row>
    <row r="24" spans="2:7" ht="32.700000000000003" customHeight="1">
      <c r="B24" s="168" t="s">
        <v>950</v>
      </c>
      <c r="C24" s="42"/>
      <c r="D24" s="90">
        <v>8681</v>
      </c>
      <c r="E24" s="293">
        <v>17838</v>
      </c>
      <c r="F24" s="103">
        <v>10956</v>
      </c>
      <c r="G24" s="103">
        <v>7260</v>
      </c>
    </row>
    <row r="25" spans="2:7" ht="13.95" customHeight="1">
      <c r="B25" s="38" t="s">
        <v>951</v>
      </c>
      <c r="C25" s="38"/>
      <c r="D25" s="90">
        <v>29787</v>
      </c>
      <c r="E25" s="293">
        <v>32222</v>
      </c>
      <c r="F25" s="103">
        <v>20275</v>
      </c>
      <c r="G25" s="103">
        <v>14718</v>
      </c>
    </row>
    <row r="26" spans="2:7" ht="31.2" customHeight="1">
      <c r="B26" s="38" t="s">
        <v>952</v>
      </c>
      <c r="C26" s="38"/>
      <c r="D26" s="83">
        <v>0</v>
      </c>
      <c r="E26" s="293">
        <v>2</v>
      </c>
      <c r="F26" s="40">
        <v>1</v>
      </c>
      <c r="G26" s="40">
        <v>0</v>
      </c>
    </row>
    <row r="27" spans="2:7" ht="15" customHeight="1">
      <c r="B27" s="20"/>
      <c r="C27" s="20"/>
      <c r="D27" s="12"/>
      <c r="E27" s="12"/>
      <c r="G27" s="20"/>
    </row>
    <row r="28" spans="2:7" ht="60" customHeight="1">
      <c r="B28" s="552"/>
      <c r="C28" s="552"/>
      <c r="D28" s="552"/>
      <c r="E28" s="553"/>
      <c r="F28" s="553"/>
      <c r="G28" s="552"/>
    </row>
    <row r="29" spans="2:7" ht="33" customHeight="1">
      <c r="B29" s="570"/>
      <c r="C29" s="570"/>
      <c r="D29" s="570"/>
      <c r="E29" s="568"/>
      <c r="F29" s="568"/>
      <c r="G29" s="570"/>
    </row>
    <row r="30" spans="2:7" ht="15" customHeight="1"/>
    <row r="31" spans="2:7" ht="15" customHeight="1"/>
    <row r="32" spans="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sheetData>
  <mergeCells count="4">
    <mergeCell ref="B28:G28"/>
    <mergeCell ref="B29:G29"/>
    <mergeCell ref="B7:G7"/>
    <mergeCell ref="B15:G15"/>
  </mergeCells>
  <pageMargins left="0.75" right="0.75" top="1" bottom="1" header="0.5" footer="0.5"/>
  <headerFooter>
    <oddHeader>&amp;R&amp;"Century Gothic"&amp;10&amp;KFF0000 Confidential&amp;1#_x000D_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4:G77"/>
  <sheetViews>
    <sheetView showGridLines="0" showRuler="0" zoomScale="70" zoomScaleNormal="70" workbookViewId="0"/>
  </sheetViews>
  <sheetFormatPr defaultColWidth="13.21875" defaultRowHeight="13.8"/>
  <cols>
    <col min="1" max="1" width="3" style="13" customWidth="1"/>
    <col min="2" max="2" width="54.21875" style="13" customWidth="1"/>
    <col min="3" max="3" width="19.77734375" style="13" customWidth="1"/>
    <col min="4" max="23" width="45.77734375" style="13" customWidth="1"/>
    <col min="24" max="16384" width="13.21875" style="13"/>
  </cols>
  <sheetData>
    <row r="4" spans="2:7">
      <c r="D4" s="430"/>
      <c r="E4" s="344"/>
    </row>
    <row r="7" spans="2:7" ht="15" customHeight="1">
      <c r="F7" s="241"/>
    </row>
    <row r="8" spans="2:7" ht="15" customHeight="1" thickBot="1">
      <c r="B8" s="381"/>
      <c r="C8" s="381"/>
      <c r="D8" s="381"/>
      <c r="E8" s="381"/>
      <c r="F8" s="381"/>
      <c r="G8" s="381"/>
    </row>
    <row r="9" spans="2:7" ht="15" customHeight="1" thickTop="1" thickBot="1">
      <c r="B9" s="379" t="s">
        <v>953</v>
      </c>
      <c r="C9" s="379" t="s">
        <v>741</v>
      </c>
      <c r="D9" s="380">
        <v>2025</v>
      </c>
      <c r="E9" s="380">
        <v>2024</v>
      </c>
      <c r="F9" s="380">
        <v>2023</v>
      </c>
      <c r="G9" s="380">
        <v>2022</v>
      </c>
    </row>
    <row r="10" spans="2:7" ht="15" customHeight="1" thickTop="1">
      <c r="B10" s="44" t="s">
        <v>954</v>
      </c>
      <c r="C10" s="55"/>
      <c r="D10" s="108">
        <v>0.36</v>
      </c>
      <c r="E10" s="336">
        <v>0.35</v>
      </c>
      <c r="F10" s="110">
        <v>0.35</v>
      </c>
      <c r="G10" s="109" t="s">
        <v>850</v>
      </c>
    </row>
    <row r="11" spans="2:7" ht="15" customHeight="1">
      <c r="B11" s="44" t="s">
        <v>955</v>
      </c>
      <c r="C11" s="55"/>
      <c r="D11" s="474">
        <v>64</v>
      </c>
      <c r="E11" s="337">
        <v>67</v>
      </c>
      <c r="F11" s="52">
        <v>70</v>
      </c>
      <c r="G11" s="52">
        <v>67</v>
      </c>
    </row>
    <row r="12" spans="2:7" ht="15" customHeight="1">
      <c r="B12" s="44" t="s">
        <v>956</v>
      </c>
      <c r="C12" s="44"/>
      <c r="D12" s="88">
        <v>1828869</v>
      </c>
      <c r="E12" s="292">
        <v>1703824</v>
      </c>
      <c r="F12" s="89">
        <v>1408450</v>
      </c>
      <c r="G12" s="89">
        <v>1156866</v>
      </c>
    </row>
    <row r="13" spans="2:7" ht="16.5" customHeight="1">
      <c r="B13" s="44" t="s">
        <v>957</v>
      </c>
      <c r="C13" s="372"/>
      <c r="D13" s="373">
        <v>122961313121.60001</v>
      </c>
      <c r="E13" s="374">
        <v>139484060000</v>
      </c>
      <c r="F13" s="45">
        <v>120803679000</v>
      </c>
      <c r="G13" s="45">
        <v>100800000000</v>
      </c>
    </row>
    <row r="14" spans="2:7">
      <c r="B14" s="44" t="s">
        <v>958</v>
      </c>
      <c r="C14" s="44">
        <v>1</v>
      </c>
      <c r="D14" s="487">
        <v>15082918</v>
      </c>
      <c r="E14" s="292">
        <v>13636789</v>
      </c>
      <c r="F14" s="89">
        <v>13563283.210000001</v>
      </c>
      <c r="G14" s="89">
        <v>11885444</v>
      </c>
    </row>
    <row r="15" spans="2:7" ht="14.4" thickBot="1">
      <c r="B15" s="375"/>
      <c r="C15" s="375"/>
      <c r="D15" s="375"/>
      <c r="E15" s="369"/>
      <c r="F15" s="370"/>
      <c r="G15" s="370"/>
    </row>
    <row r="16" spans="2:7" ht="15" thickTop="1" thickBot="1">
      <c r="B16" s="592" t="s">
        <v>959</v>
      </c>
      <c r="C16" s="592"/>
      <c r="D16" s="592"/>
      <c r="E16" s="592"/>
      <c r="F16" s="592"/>
      <c r="G16" s="592"/>
    </row>
    <row r="17" spans="2:7" ht="39.75" customHeight="1" thickTop="1">
      <c r="B17" s="589" t="s">
        <v>960</v>
      </c>
      <c r="C17" s="590"/>
      <c r="D17" s="590"/>
      <c r="E17" s="590"/>
      <c r="F17" s="590"/>
      <c r="G17" s="591"/>
    </row>
    <row r="18" spans="2:7" ht="13.95" customHeight="1">
      <c r="B18" s="20"/>
      <c r="C18" s="20"/>
      <c r="F18" s="20"/>
      <c r="G18" s="20"/>
    </row>
    <row r="19" spans="2:7" ht="15" customHeight="1">
      <c r="B19" s="386" t="s">
        <v>961</v>
      </c>
      <c r="C19" s="386"/>
      <c r="D19" s="387">
        <v>2025</v>
      </c>
      <c r="E19" s="387">
        <v>2024</v>
      </c>
      <c r="F19" s="387">
        <v>2023</v>
      </c>
      <c r="G19" s="387">
        <v>2022</v>
      </c>
    </row>
    <row r="20" spans="2:7" ht="15" customHeight="1">
      <c r="B20" s="44" t="s">
        <v>962</v>
      </c>
      <c r="C20" s="55">
        <v>2</v>
      </c>
      <c r="D20" s="432">
        <v>3123632</v>
      </c>
      <c r="E20" s="452">
        <v>3120215</v>
      </c>
      <c r="F20" s="89">
        <v>3120215</v>
      </c>
      <c r="G20" s="89">
        <v>3003383</v>
      </c>
    </row>
    <row r="21" spans="2:7" ht="15" customHeight="1">
      <c r="B21" s="38" t="s">
        <v>957</v>
      </c>
      <c r="C21" s="38"/>
      <c r="D21" s="456">
        <v>7354468611</v>
      </c>
      <c r="E21" s="457">
        <v>8179506000</v>
      </c>
      <c r="F21" s="64">
        <v>7511171000</v>
      </c>
      <c r="G21" s="64">
        <v>6875619000</v>
      </c>
    </row>
    <row r="22" spans="2:7">
      <c r="B22" s="38" t="s">
        <v>963</v>
      </c>
      <c r="C22" s="38"/>
      <c r="D22" s="456">
        <v>15119000000</v>
      </c>
      <c r="E22" s="457">
        <v>15587000000</v>
      </c>
      <c r="F22" s="64">
        <v>16371000000</v>
      </c>
      <c r="G22" s="64">
        <v>15500000000</v>
      </c>
    </row>
    <row r="23" spans="2:7" ht="15" customHeight="1">
      <c r="B23" s="20"/>
      <c r="C23" s="20"/>
      <c r="F23" s="20"/>
      <c r="G23" s="20"/>
    </row>
    <row r="24" spans="2:7" ht="15" customHeight="1">
      <c r="B24" s="386" t="s">
        <v>964</v>
      </c>
      <c r="C24" s="386"/>
      <c r="D24" s="386">
        <v>2025</v>
      </c>
      <c r="E24" s="386">
        <v>2024</v>
      </c>
      <c r="F24" s="386">
        <v>2023</v>
      </c>
      <c r="G24" s="386">
        <v>2022</v>
      </c>
    </row>
    <row r="25" spans="2:7" ht="15" customHeight="1">
      <c r="B25" s="44" t="s">
        <v>962</v>
      </c>
      <c r="C25" s="55">
        <v>3</v>
      </c>
      <c r="D25" s="458">
        <v>1943363</v>
      </c>
      <c r="E25" s="459">
        <v>1826968</v>
      </c>
      <c r="F25" s="89">
        <v>1752825</v>
      </c>
      <c r="G25" s="89">
        <v>1761617</v>
      </c>
    </row>
    <row r="26" spans="2:7" ht="15" customHeight="1">
      <c r="B26" s="38" t="s">
        <v>957</v>
      </c>
      <c r="C26" s="38"/>
      <c r="D26" s="458">
        <f>39136736000</f>
        <v>39136736000</v>
      </c>
      <c r="E26" s="245">
        <v>53234453000</v>
      </c>
      <c r="F26" s="45">
        <v>41490353000</v>
      </c>
      <c r="G26" s="45"/>
    </row>
    <row r="27" spans="2:7" ht="15" customHeight="1">
      <c r="B27" s="20"/>
      <c r="C27" s="20"/>
      <c r="F27" s="20"/>
      <c r="G27" s="20"/>
    </row>
    <row r="28" spans="2:7">
      <c r="B28" s="386" t="s">
        <v>965</v>
      </c>
      <c r="C28" s="386"/>
      <c r="D28" s="386">
        <v>2025</v>
      </c>
      <c r="E28" s="386">
        <v>2024</v>
      </c>
      <c r="F28" s="386">
        <v>2023</v>
      </c>
      <c r="G28" s="386">
        <v>2022</v>
      </c>
    </row>
    <row r="29" spans="2:7" ht="15" customHeight="1">
      <c r="B29" s="44" t="s">
        <v>962</v>
      </c>
      <c r="C29" s="55">
        <v>4</v>
      </c>
      <c r="D29" s="458">
        <v>1606734</v>
      </c>
      <c r="E29" s="459">
        <v>1653032</v>
      </c>
      <c r="F29" s="89">
        <v>1683965</v>
      </c>
      <c r="G29" s="89">
        <v>1707066</v>
      </c>
    </row>
    <row r="30" spans="2:7" ht="15" customHeight="1">
      <c r="B30" s="38" t="s">
        <v>957</v>
      </c>
      <c r="C30" s="38"/>
      <c r="D30" s="445">
        <v>35195939761</v>
      </c>
      <c r="E30" s="446">
        <v>33997491496</v>
      </c>
      <c r="F30" s="45">
        <v>48182341000</v>
      </c>
      <c r="G30" s="64">
        <v>43684045000</v>
      </c>
    </row>
    <row r="31" spans="2:7" ht="15" customHeight="1">
      <c r="B31" s="20"/>
      <c r="C31" s="20"/>
      <c r="F31" s="20"/>
      <c r="G31" s="20"/>
    </row>
    <row r="32" spans="2:7" ht="15" customHeight="1">
      <c r="B32" s="386" t="s">
        <v>966</v>
      </c>
      <c r="C32" s="386"/>
      <c r="D32" s="386">
        <v>2025</v>
      </c>
      <c r="E32" s="386">
        <v>2024</v>
      </c>
      <c r="F32" s="386">
        <v>2023</v>
      </c>
      <c r="G32" s="386">
        <v>2022</v>
      </c>
    </row>
    <row r="33" spans="2:7" ht="15" customHeight="1">
      <c r="B33" s="44" t="s">
        <v>962</v>
      </c>
      <c r="C33" s="55">
        <v>5</v>
      </c>
      <c r="D33" s="458">
        <v>353133</v>
      </c>
      <c r="E33" s="459">
        <v>361950</v>
      </c>
      <c r="F33" s="89">
        <v>1683965</v>
      </c>
      <c r="G33" s="89">
        <v>1707066</v>
      </c>
    </row>
    <row r="34" spans="2:7" ht="15" customHeight="1" thickBot="1">
      <c r="B34" s="51"/>
      <c r="C34" s="51"/>
      <c r="D34" s="51"/>
      <c r="E34" s="426"/>
      <c r="F34" s="377"/>
      <c r="G34" s="377"/>
    </row>
    <row r="35" spans="2:7" ht="15" thickTop="1" thickBot="1">
      <c r="B35" s="592" t="s">
        <v>967</v>
      </c>
      <c r="C35" s="592"/>
      <c r="D35" s="592"/>
      <c r="E35" s="592"/>
      <c r="F35" s="592"/>
      <c r="G35" s="592"/>
    </row>
    <row r="36" spans="2:7" ht="22.2" customHeight="1" thickTop="1">
      <c r="B36" s="593" t="s">
        <v>968</v>
      </c>
      <c r="C36" s="594"/>
      <c r="D36" s="594"/>
      <c r="E36" s="594"/>
      <c r="F36" s="594"/>
      <c r="G36" s="595"/>
    </row>
    <row r="37" spans="2:7" ht="13.2" customHeight="1">
      <c r="B37" s="51"/>
      <c r="C37" s="51"/>
      <c r="D37" s="51"/>
      <c r="E37" s="376"/>
      <c r="F37" s="377"/>
      <c r="G37" s="377"/>
    </row>
    <row r="38" spans="2:7" ht="15" customHeight="1">
      <c r="B38" s="386" t="s">
        <v>969</v>
      </c>
      <c r="C38" s="386"/>
      <c r="D38" s="386">
        <v>2025</v>
      </c>
      <c r="E38" s="386">
        <v>2024</v>
      </c>
      <c r="F38" s="386">
        <v>2023</v>
      </c>
      <c r="G38" s="386">
        <v>2022</v>
      </c>
    </row>
    <row r="39" spans="2:7" ht="15" customHeight="1">
      <c r="B39" s="44" t="s">
        <v>962</v>
      </c>
      <c r="C39" s="55">
        <v>6</v>
      </c>
      <c r="D39" s="458">
        <v>284263</v>
      </c>
      <c r="E39" s="371" t="s">
        <v>850</v>
      </c>
      <c r="F39" s="371" t="s">
        <v>850</v>
      </c>
      <c r="G39" s="371" t="s">
        <v>850</v>
      </c>
    </row>
    <row r="40" spans="2:7" ht="15" customHeight="1">
      <c r="B40" s="38" t="s">
        <v>970</v>
      </c>
      <c r="C40" s="38">
        <v>7</v>
      </c>
      <c r="D40" s="460">
        <v>360</v>
      </c>
      <c r="E40" s="371" t="s">
        <v>850</v>
      </c>
      <c r="F40" s="371" t="s">
        <v>850</v>
      </c>
      <c r="G40" s="371" t="s">
        <v>850</v>
      </c>
    </row>
    <row r="41" spans="2:7" ht="15" customHeight="1" thickBot="1">
      <c r="B41" s="51"/>
      <c r="C41" s="51"/>
      <c r="D41" s="51"/>
      <c r="E41" s="376"/>
      <c r="F41" s="377"/>
      <c r="G41" s="377"/>
    </row>
    <row r="42" spans="2:7" ht="15" thickTop="1" thickBot="1">
      <c r="B42" s="588" t="s">
        <v>971</v>
      </c>
      <c r="C42" s="588"/>
      <c r="D42" s="588"/>
      <c r="E42" s="588"/>
      <c r="F42" s="588"/>
      <c r="G42" s="588"/>
    </row>
    <row r="43" spans="2:7" ht="15" customHeight="1" thickTop="1">
      <c r="B43" s="20"/>
      <c r="C43" s="20"/>
      <c r="F43" s="20"/>
      <c r="G43" s="20"/>
    </row>
    <row r="44" spans="2:7" ht="15" customHeight="1">
      <c r="B44" s="386" t="s">
        <v>972</v>
      </c>
      <c r="C44" s="386"/>
      <c r="D44" s="386">
        <v>2025</v>
      </c>
      <c r="E44" s="386">
        <v>2024</v>
      </c>
      <c r="F44" s="386">
        <v>2023</v>
      </c>
      <c r="G44" s="386">
        <v>2022</v>
      </c>
    </row>
    <row r="45" spans="2:7" ht="15" customHeight="1">
      <c r="B45" s="44" t="s">
        <v>973</v>
      </c>
      <c r="C45" s="44"/>
      <c r="D45" s="458">
        <v>1794940</v>
      </c>
      <c r="E45" s="459">
        <v>1777446</v>
      </c>
      <c r="F45" s="89">
        <v>1685726</v>
      </c>
      <c r="G45" s="89">
        <v>471877</v>
      </c>
    </row>
    <row r="46" spans="2:7" ht="15" customHeight="1">
      <c r="B46" s="44" t="s">
        <v>974</v>
      </c>
      <c r="C46" s="44"/>
      <c r="D46" s="456">
        <v>11191913187</v>
      </c>
      <c r="E46" s="457">
        <v>11804794234</v>
      </c>
      <c r="F46" s="45">
        <v>11585468000</v>
      </c>
      <c r="G46" s="45">
        <v>5112407000</v>
      </c>
    </row>
    <row r="47" spans="2:7" ht="15" customHeight="1" thickBot="1">
      <c r="B47" s="51"/>
      <c r="C47" s="51"/>
      <c r="D47" s="51"/>
      <c r="E47" s="376"/>
      <c r="F47" s="377"/>
      <c r="G47" s="377"/>
    </row>
    <row r="48" spans="2:7" s="385" customFormat="1" ht="15" thickTop="1" thickBot="1">
      <c r="B48" s="588" t="s">
        <v>975</v>
      </c>
      <c r="C48" s="588"/>
      <c r="D48" s="588"/>
      <c r="E48" s="588"/>
      <c r="F48" s="588"/>
      <c r="G48" s="588"/>
    </row>
    <row r="49" spans="2:7" ht="15" customHeight="1" thickTop="1">
      <c r="B49" s="20"/>
      <c r="C49" s="20"/>
      <c r="F49" s="20"/>
      <c r="G49" s="20"/>
    </row>
    <row r="50" spans="2:7" ht="15" customHeight="1">
      <c r="B50" s="386" t="s">
        <v>976</v>
      </c>
      <c r="C50" s="386"/>
      <c r="D50" s="386">
        <v>2025</v>
      </c>
      <c r="E50" s="386">
        <v>2024</v>
      </c>
      <c r="F50" s="386">
        <v>2023</v>
      </c>
      <c r="G50" s="386">
        <v>2022</v>
      </c>
    </row>
    <row r="51" spans="2:7" ht="15" customHeight="1">
      <c r="B51" s="44" t="s">
        <v>977</v>
      </c>
      <c r="C51" s="44"/>
      <c r="D51" s="458">
        <v>355</v>
      </c>
      <c r="E51" s="459">
        <v>378</v>
      </c>
      <c r="F51" s="89">
        <v>388</v>
      </c>
      <c r="G51" s="89">
        <v>357</v>
      </c>
    </row>
    <row r="52" spans="2:7" ht="15" customHeight="1">
      <c r="B52" s="423" t="s">
        <v>978</v>
      </c>
      <c r="C52" s="423"/>
      <c r="D52" s="456">
        <v>1021700000</v>
      </c>
      <c r="E52" s="457">
        <v>906230000000</v>
      </c>
      <c r="F52" s="424" t="s">
        <v>850</v>
      </c>
      <c r="G52" s="424" t="s">
        <v>850</v>
      </c>
    </row>
    <row r="53" spans="2:7" ht="15" customHeight="1" thickBot="1">
      <c r="B53" s="51"/>
      <c r="C53" s="51"/>
      <c r="D53" s="51"/>
      <c r="E53" s="382"/>
      <c r="F53" s="383"/>
      <c r="G53" s="384"/>
    </row>
    <row r="54" spans="2:7" s="385" customFormat="1" ht="15" thickTop="1" thickBot="1">
      <c r="B54" s="588" t="s">
        <v>979</v>
      </c>
      <c r="C54" s="588"/>
      <c r="D54" s="588"/>
      <c r="E54" s="588"/>
      <c r="F54" s="588"/>
      <c r="G54" s="588"/>
    </row>
    <row r="55" spans="2:7" ht="15" customHeight="1" thickTop="1">
      <c r="B55" s="51"/>
      <c r="C55" s="51"/>
      <c r="D55" s="51"/>
      <c r="E55" s="382"/>
      <c r="F55" s="383"/>
      <c r="G55" s="384"/>
    </row>
    <row r="56" spans="2:7" ht="15" customHeight="1">
      <c r="B56" s="386" t="s">
        <v>980</v>
      </c>
      <c r="C56" s="386"/>
      <c r="D56" s="386">
        <v>2025</v>
      </c>
      <c r="E56" s="386">
        <v>2024</v>
      </c>
      <c r="F56" s="386">
        <v>2023</v>
      </c>
      <c r="G56" s="386">
        <v>2022</v>
      </c>
    </row>
    <row r="57" spans="2:7" ht="15" customHeight="1">
      <c r="B57" s="44" t="s">
        <v>962</v>
      </c>
      <c r="C57" s="44"/>
      <c r="D57" s="458">
        <v>7117396</v>
      </c>
      <c r="E57" s="459">
        <v>5969342</v>
      </c>
      <c r="F57" s="140">
        <v>5851724</v>
      </c>
      <c r="G57" s="140">
        <v>5523630</v>
      </c>
    </row>
    <row r="58" spans="2:7" ht="15" customHeight="1">
      <c r="B58" s="44" t="s">
        <v>974</v>
      </c>
      <c r="C58" s="44"/>
      <c r="D58" s="456">
        <v>10931339359.200001</v>
      </c>
      <c r="E58" s="457">
        <v>8986430000</v>
      </c>
      <c r="F58" s="378">
        <v>9252859000</v>
      </c>
      <c r="G58" s="45">
        <v>5570863000</v>
      </c>
    </row>
    <row r="59" spans="2:7">
      <c r="B59" s="423" t="s">
        <v>981</v>
      </c>
      <c r="C59" s="423"/>
      <c r="D59" s="456">
        <v>2871000000</v>
      </c>
      <c r="E59" s="457">
        <v>3174000000</v>
      </c>
      <c r="F59" s="425">
        <v>3020000000</v>
      </c>
      <c r="G59" s="425">
        <v>3497000000</v>
      </c>
    </row>
    <row r="60" spans="2:7" ht="15" customHeight="1">
      <c r="B60" s="20"/>
      <c r="C60" s="20"/>
      <c r="E60" s="339"/>
      <c r="F60" s="20"/>
      <c r="G60" s="20"/>
    </row>
    <row r="61" spans="2:7" ht="15" customHeight="1">
      <c r="B61" s="560" t="s">
        <v>741</v>
      </c>
      <c r="C61" s="560"/>
      <c r="D61" s="560"/>
      <c r="E61" s="560"/>
      <c r="F61" s="560"/>
      <c r="G61" s="560"/>
    </row>
    <row r="62" spans="2:7" ht="15" customHeight="1">
      <c r="B62" s="586" t="s">
        <v>982</v>
      </c>
      <c r="C62" s="586"/>
      <c r="D62" s="586"/>
      <c r="E62" s="586"/>
      <c r="F62" s="586"/>
      <c r="G62" s="586"/>
    </row>
    <row r="63" spans="2:7" ht="15" customHeight="1">
      <c r="B63" s="584" t="s">
        <v>983</v>
      </c>
      <c r="C63" s="584"/>
      <c r="D63" s="584"/>
      <c r="E63" s="584"/>
      <c r="F63" s="584"/>
      <c r="G63" s="584"/>
    </row>
    <row r="64" spans="2:7" ht="21.75" customHeight="1">
      <c r="B64" s="587" t="s">
        <v>984</v>
      </c>
      <c r="C64" s="587"/>
      <c r="D64" s="587"/>
      <c r="E64" s="587"/>
      <c r="F64" s="587"/>
      <c r="G64" s="587"/>
    </row>
    <row r="65" spans="2:7" ht="18" customHeight="1">
      <c r="B65" s="587" t="s">
        <v>985</v>
      </c>
      <c r="C65" s="587"/>
      <c r="D65" s="587"/>
      <c r="E65" s="587"/>
      <c r="F65" s="587"/>
      <c r="G65" s="587"/>
    </row>
    <row r="66" spans="2:7" ht="33" customHeight="1">
      <c r="B66" s="584" t="s">
        <v>986</v>
      </c>
      <c r="C66" s="584"/>
      <c r="D66" s="584"/>
      <c r="E66" s="584"/>
      <c r="F66" s="584"/>
      <c r="G66" s="584"/>
    </row>
    <row r="67" spans="2:7" ht="19.5" customHeight="1">
      <c r="B67" s="585" t="s">
        <v>987</v>
      </c>
      <c r="C67" s="585"/>
      <c r="D67" s="585"/>
      <c r="E67" s="585"/>
      <c r="F67" s="585"/>
      <c r="G67" s="585"/>
    </row>
    <row r="68" spans="2:7" ht="21" customHeight="1">
      <c r="B68" s="587" t="s">
        <v>988</v>
      </c>
      <c r="C68" s="587"/>
      <c r="D68" s="587"/>
      <c r="E68" s="587"/>
      <c r="F68" s="587"/>
      <c r="G68" s="587"/>
    </row>
    <row r="69" spans="2:7" ht="63" customHeight="1">
      <c r="B69" s="552"/>
      <c r="C69" s="552"/>
      <c r="D69" s="552"/>
      <c r="E69" s="552"/>
      <c r="F69" s="552"/>
      <c r="G69" s="552"/>
    </row>
    <row r="70" spans="2:7" ht="15" customHeight="1">
      <c r="B70" s="553"/>
      <c r="C70" s="553"/>
      <c r="D70" s="553"/>
      <c r="E70" s="553"/>
      <c r="F70" s="553"/>
      <c r="G70" s="553"/>
    </row>
    <row r="71" spans="2:7" ht="18.75" customHeight="1">
      <c r="B71" s="587"/>
      <c r="C71" s="587"/>
      <c r="D71" s="587"/>
      <c r="E71" s="587"/>
      <c r="F71" s="587"/>
      <c r="G71" s="587"/>
    </row>
    <row r="72" spans="2:7" ht="43.95" customHeight="1">
      <c r="B72" s="587"/>
      <c r="C72" s="587"/>
      <c r="D72" s="587"/>
      <c r="E72" s="587"/>
      <c r="F72" s="587"/>
      <c r="G72" s="587"/>
    </row>
    <row r="73" spans="2:7" ht="16.5" customHeight="1">
      <c r="B73" s="549"/>
      <c r="C73" s="549"/>
      <c r="D73" s="549"/>
      <c r="E73" s="549"/>
      <c r="F73" s="549"/>
      <c r="G73" s="549"/>
    </row>
    <row r="74" spans="2:7">
      <c r="B74" s="549"/>
      <c r="C74" s="549"/>
      <c r="D74" s="549"/>
      <c r="E74" s="549"/>
      <c r="F74" s="549"/>
      <c r="G74" s="549"/>
    </row>
    <row r="75" spans="2:7">
      <c r="B75" s="549"/>
      <c r="C75" s="549"/>
      <c r="D75" s="549"/>
      <c r="E75" s="549"/>
      <c r="F75" s="549"/>
      <c r="G75" s="549"/>
    </row>
    <row r="76" spans="2:7">
      <c r="B76" s="549"/>
      <c r="C76" s="549"/>
      <c r="D76" s="549"/>
      <c r="E76" s="549"/>
      <c r="F76" s="549"/>
      <c r="G76" s="549"/>
    </row>
    <row r="77" spans="2:7">
      <c r="B77" s="549"/>
      <c r="C77" s="549"/>
      <c r="D77" s="549"/>
      <c r="E77" s="549"/>
      <c r="F77" s="549"/>
      <c r="G77" s="549"/>
    </row>
  </sheetData>
  <mergeCells count="24">
    <mergeCell ref="B54:G54"/>
    <mergeCell ref="B17:G17"/>
    <mergeCell ref="B16:G16"/>
    <mergeCell ref="B42:G42"/>
    <mergeCell ref="B48:G48"/>
    <mergeCell ref="B35:G35"/>
    <mergeCell ref="B36:G36"/>
    <mergeCell ref="B75:G75"/>
    <mergeCell ref="B76:G76"/>
    <mergeCell ref="B77:G77"/>
    <mergeCell ref="B71:G71"/>
    <mergeCell ref="B72:G72"/>
    <mergeCell ref="B73:G73"/>
    <mergeCell ref="B74:G74"/>
    <mergeCell ref="B61:G61"/>
    <mergeCell ref="B66:G66"/>
    <mergeCell ref="B69:G69"/>
    <mergeCell ref="B70:G70"/>
    <mergeCell ref="B63:G63"/>
    <mergeCell ref="B67:G67"/>
    <mergeCell ref="B62:G62"/>
    <mergeCell ref="B64:G64"/>
    <mergeCell ref="B65:G65"/>
    <mergeCell ref="B68:G68"/>
  </mergeCells>
  <pageMargins left="0.75" right="0.75" top="1" bottom="1" header="0.5" footer="0.5"/>
  <headerFooter>
    <oddHeader>&amp;R&amp;"Century Gothic"&amp;10&amp;KFF0000 Confidential&amp;1#_x000D_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7:H66"/>
  <sheetViews>
    <sheetView showGridLines="0" showRuler="0" zoomScale="70" zoomScaleNormal="70" zoomScalePageLayoutView="135" workbookViewId="0"/>
  </sheetViews>
  <sheetFormatPr defaultColWidth="13.21875" defaultRowHeight="13.8"/>
  <cols>
    <col min="1" max="1" width="3.21875" style="13" customWidth="1"/>
    <col min="2" max="2" width="69.77734375" style="13" customWidth="1"/>
    <col min="3" max="3" width="17.21875" style="13" customWidth="1"/>
    <col min="4" max="4" width="18.44140625" style="13" customWidth="1"/>
    <col min="5" max="6" width="15.77734375" style="13" customWidth="1"/>
    <col min="7" max="7" width="14.21875" style="13" customWidth="1"/>
    <col min="8" max="16384" width="13.21875" style="13"/>
  </cols>
  <sheetData>
    <row r="7" spans="2:7" ht="14.4" thickBot="1"/>
    <row r="8" spans="2:7" ht="15" thickTop="1" thickBot="1">
      <c r="B8" s="592" t="s">
        <v>959</v>
      </c>
      <c r="C8" s="592"/>
      <c r="D8" s="592"/>
      <c r="E8" s="592"/>
      <c r="F8" s="592"/>
      <c r="G8" s="592"/>
    </row>
    <row r="9" spans="2:7" ht="52.2" customHeight="1" thickTop="1">
      <c r="B9" s="589" t="s">
        <v>960</v>
      </c>
      <c r="C9" s="590"/>
      <c r="D9" s="590"/>
      <c r="E9" s="590"/>
      <c r="F9" s="590"/>
      <c r="G9" s="591"/>
    </row>
    <row r="11" spans="2:7" ht="15" customHeight="1">
      <c r="B11" s="145" t="s">
        <v>961</v>
      </c>
      <c r="C11" s="145" t="s">
        <v>741</v>
      </c>
      <c r="D11" s="146">
        <v>2025</v>
      </c>
      <c r="E11" s="146">
        <v>2024</v>
      </c>
      <c r="F11" s="146">
        <v>2023</v>
      </c>
      <c r="G11" s="146">
        <v>2022</v>
      </c>
    </row>
    <row r="12" spans="2:7" ht="15" customHeight="1">
      <c r="B12" s="44" t="s">
        <v>989</v>
      </c>
      <c r="C12" s="44"/>
      <c r="D12" s="441">
        <v>360</v>
      </c>
      <c r="E12" s="442">
        <v>347</v>
      </c>
      <c r="F12" s="52">
        <v>348</v>
      </c>
      <c r="G12" s="52">
        <v>348</v>
      </c>
    </row>
    <row r="13" spans="2:7" ht="15" customHeight="1">
      <c r="B13" s="38" t="s">
        <v>990</v>
      </c>
      <c r="C13" s="477"/>
      <c r="D13" s="443">
        <v>5425</v>
      </c>
      <c r="E13" s="444">
        <v>4030</v>
      </c>
      <c r="F13" s="91">
        <v>4153</v>
      </c>
      <c r="G13" s="91">
        <v>4065</v>
      </c>
    </row>
    <row r="14" spans="2:7" ht="18" customHeight="1">
      <c r="B14" s="38" t="s">
        <v>991</v>
      </c>
      <c r="C14" s="38"/>
      <c r="D14" s="445">
        <v>65861115</v>
      </c>
      <c r="E14" s="446">
        <v>59442157</v>
      </c>
      <c r="F14" s="64">
        <v>51820876</v>
      </c>
      <c r="G14" s="64">
        <v>43955426</v>
      </c>
    </row>
    <row r="15" spans="2:7" ht="15" customHeight="1">
      <c r="B15" s="20"/>
      <c r="C15" s="20"/>
      <c r="D15" s="12"/>
      <c r="E15" s="12"/>
      <c r="F15" s="20"/>
      <c r="G15" s="20"/>
    </row>
    <row r="16" spans="2:7" ht="15" customHeight="1">
      <c r="B16" s="145" t="s">
        <v>964</v>
      </c>
      <c r="C16" s="145"/>
      <c r="D16" s="146">
        <v>2025</v>
      </c>
      <c r="E16" s="146">
        <v>2024</v>
      </c>
      <c r="F16" s="146">
        <v>2023</v>
      </c>
      <c r="G16" s="146">
        <v>2022</v>
      </c>
    </row>
    <row r="17" spans="2:8" ht="15" customHeight="1">
      <c r="B17" s="44" t="s">
        <v>992</v>
      </c>
      <c r="C17" s="44"/>
      <c r="D17" s="432">
        <v>1281</v>
      </c>
      <c r="E17" s="447">
        <v>1243</v>
      </c>
      <c r="F17" s="89">
        <v>1296</v>
      </c>
      <c r="G17" s="89">
        <v>1224</v>
      </c>
    </row>
    <row r="18" spans="2:8" ht="15" customHeight="1">
      <c r="B18" s="38" t="s">
        <v>991</v>
      </c>
      <c r="C18" s="38"/>
      <c r="D18" s="445">
        <v>888088</v>
      </c>
      <c r="E18" s="446">
        <v>279646</v>
      </c>
      <c r="F18" s="64">
        <v>274669</v>
      </c>
      <c r="G18" s="64">
        <v>1684595</v>
      </c>
    </row>
    <row r="19" spans="2:8" ht="15" customHeight="1">
      <c r="B19" s="20"/>
      <c r="C19" s="20"/>
      <c r="D19" s="12"/>
      <c r="E19" s="12"/>
      <c r="F19" s="20"/>
      <c r="G19" s="20"/>
      <c r="H19" s="241"/>
    </row>
    <row r="20" spans="2:8" ht="15" customHeight="1">
      <c r="B20" s="145" t="s">
        <v>965</v>
      </c>
      <c r="C20" s="145"/>
      <c r="D20" s="146">
        <v>2025</v>
      </c>
      <c r="E20" s="146">
        <v>2024</v>
      </c>
      <c r="F20" s="146">
        <v>2023</v>
      </c>
      <c r="G20" s="146">
        <v>2022</v>
      </c>
      <c r="H20" s="246"/>
    </row>
    <row r="21" spans="2:8" ht="15" customHeight="1">
      <c r="B21" s="44" t="s">
        <v>993</v>
      </c>
      <c r="C21" s="44"/>
      <c r="D21" s="448">
        <v>8817</v>
      </c>
      <c r="E21" s="447">
        <v>8779</v>
      </c>
      <c r="F21" s="89">
        <v>8750</v>
      </c>
      <c r="G21" s="89">
        <v>8168</v>
      </c>
    </row>
    <row r="22" spans="2:8" ht="15" customHeight="1">
      <c r="B22" s="38" t="s">
        <v>994</v>
      </c>
      <c r="C22" s="38"/>
      <c r="D22" s="449">
        <v>2164</v>
      </c>
      <c r="E22" s="450">
        <v>2308</v>
      </c>
      <c r="F22" s="91">
        <v>2468</v>
      </c>
      <c r="G22" s="91">
        <v>2398</v>
      </c>
    </row>
    <row r="23" spans="2:8" ht="15" customHeight="1">
      <c r="B23" s="38" t="s">
        <v>991</v>
      </c>
      <c r="C23" s="38"/>
      <c r="D23" s="445">
        <v>36326173.700000003</v>
      </c>
      <c r="E23" s="451" t="s">
        <v>995</v>
      </c>
      <c r="F23" s="64">
        <v>62794666</v>
      </c>
      <c r="G23" s="64">
        <v>51984174</v>
      </c>
    </row>
    <row r="24" spans="2:8" ht="15" customHeight="1">
      <c r="B24" s="20"/>
      <c r="C24" s="20"/>
      <c r="F24" s="20"/>
      <c r="G24" s="20"/>
    </row>
    <row r="25" spans="2:8" ht="15" customHeight="1">
      <c r="B25" s="145" t="s">
        <v>966</v>
      </c>
      <c r="C25" s="145"/>
      <c r="D25" s="146">
        <v>2025</v>
      </c>
      <c r="E25" s="146">
        <v>2024</v>
      </c>
      <c r="F25" s="440" t="s">
        <v>996</v>
      </c>
      <c r="G25" s="440" t="s">
        <v>997</v>
      </c>
      <c r="H25" s="246"/>
    </row>
    <row r="26" spans="2:8" ht="16.95" customHeight="1">
      <c r="B26" s="44" t="s">
        <v>993</v>
      </c>
      <c r="C26" s="44"/>
      <c r="D26" s="448">
        <v>8817</v>
      </c>
      <c r="E26" s="447">
        <v>8779</v>
      </c>
      <c r="F26" s="89">
        <v>8750</v>
      </c>
      <c r="G26" s="89">
        <v>8168</v>
      </c>
    </row>
    <row r="27" spans="2:8" ht="16.95" customHeight="1">
      <c r="B27" s="38" t="s">
        <v>994</v>
      </c>
      <c r="C27" s="44"/>
      <c r="D27" s="449">
        <v>2164</v>
      </c>
      <c r="E27" s="450">
        <v>2308</v>
      </c>
      <c r="F27" s="91">
        <v>2468</v>
      </c>
      <c r="G27" s="91">
        <v>2398</v>
      </c>
    </row>
    <row r="28" spans="2:8" ht="20.7" customHeight="1">
      <c r="B28" s="38" t="s">
        <v>991</v>
      </c>
      <c r="C28" s="38"/>
      <c r="D28" s="445">
        <v>85216.25</v>
      </c>
      <c r="E28" s="245">
        <v>23102</v>
      </c>
      <c r="F28" s="64">
        <v>62794666</v>
      </c>
      <c r="G28" s="64">
        <v>51984174</v>
      </c>
    </row>
    <row r="29" spans="2:8" ht="20.7" customHeight="1" thickBot="1">
      <c r="B29" s="51"/>
      <c r="C29" s="51"/>
      <c r="D29" s="12"/>
      <c r="E29" s="475"/>
      <c r="F29" s="473"/>
      <c r="G29" s="473"/>
    </row>
    <row r="30" spans="2:8" ht="20.7" customHeight="1" thickTop="1" thickBot="1">
      <c r="B30" s="588" t="s">
        <v>971</v>
      </c>
      <c r="C30" s="588"/>
      <c r="D30" s="588"/>
      <c r="E30" s="588"/>
      <c r="F30" s="588"/>
      <c r="G30" s="588"/>
    </row>
    <row r="31" spans="2:8" ht="15" customHeight="1" thickTop="1">
      <c r="B31" s="20"/>
      <c r="C31" s="20"/>
      <c r="F31" s="20"/>
      <c r="G31" s="20"/>
    </row>
    <row r="32" spans="2:8" ht="15" customHeight="1">
      <c r="B32" s="145" t="s">
        <v>971</v>
      </c>
      <c r="C32" s="145"/>
      <c r="D32" s="26">
        <v>2025</v>
      </c>
      <c r="E32" s="146">
        <v>2024</v>
      </c>
      <c r="F32" s="146">
        <v>2023</v>
      </c>
      <c r="G32" s="146">
        <v>2022</v>
      </c>
    </row>
    <row r="33" spans="2:7" ht="15" customHeight="1">
      <c r="B33" s="44" t="s">
        <v>990</v>
      </c>
      <c r="C33" s="44">
        <v>1</v>
      </c>
      <c r="D33" s="455">
        <v>4550</v>
      </c>
      <c r="E33" s="453">
        <v>4388</v>
      </c>
      <c r="F33" s="89">
        <v>4136</v>
      </c>
      <c r="G33" s="89">
        <v>4750</v>
      </c>
    </row>
    <row r="34" spans="2:7" ht="15" customHeight="1">
      <c r="B34" s="38" t="s">
        <v>998</v>
      </c>
      <c r="C34" s="38"/>
      <c r="D34" s="455">
        <v>5583</v>
      </c>
      <c r="E34" s="454">
        <v>5496</v>
      </c>
      <c r="F34" s="91">
        <v>5373</v>
      </c>
      <c r="G34" s="91">
        <v>1843</v>
      </c>
    </row>
    <row r="35" spans="2:7" ht="15" customHeight="1">
      <c r="B35" s="38" t="s">
        <v>991</v>
      </c>
      <c r="C35" s="38"/>
      <c r="D35" s="445">
        <v>5558267.79</v>
      </c>
      <c r="E35" s="446">
        <v>4199884</v>
      </c>
      <c r="F35" s="64">
        <v>1117050</v>
      </c>
      <c r="G35" s="64">
        <v>238740</v>
      </c>
    </row>
    <row r="36" spans="2:7" ht="15" customHeight="1" thickBot="1">
      <c r="B36" s="51"/>
      <c r="C36" s="51"/>
      <c r="D36" s="51"/>
      <c r="E36" s="476"/>
      <c r="F36" s="377"/>
      <c r="G36" s="377"/>
    </row>
    <row r="37" spans="2:7" ht="15" customHeight="1" thickTop="1" thickBot="1">
      <c r="B37" s="588" t="s">
        <v>979</v>
      </c>
      <c r="C37" s="588"/>
      <c r="D37" s="588"/>
      <c r="E37" s="588"/>
      <c r="F37" s="588"/>
      <c r="G37" s="588"/>
    </row>
    <row r="38" spans="2:7" ht="15" customHeight="1" thickTop="1">
      <c r="B38" s="51"/>
      <c r="C38" s="51"/>
      <c r="D38" s="51"/>
      <c r="E38" s="51"/>
      <c r="F38" s="51"/>
      <c r="G38" s="51"/>
    </row>
    <row r="39" spans="2:7" ht="15" customHeight="1">
      <c r="B39" s="145" t="s">
        <v>979</v>
      </c>
      <c r="C39" s="145"/>
      <c r="D39" s="146">
        <v>2025</v>
      </c>
      <c r="E39" s="146">
        <v>2024</v>
      </c>
      <c r="F39" s="146">
        <v>2023</v>
      </c>
      <c r="G39" s="146">
        <v>2022</v>
      </c>
    </row>
    <row r="40" spans="2:7" ht="15" customHeight="1">
      <c r="B40" s="44" t="s">
        <v>990</v>
      </c>
      <c r="C40" s="44"/>
      <c r="D40" s="432">
        <v>4223</v>
      </c>
      <c r="E40" s="447">
        <v>3157</v>
      </c>
      <c r="F40" s="89">
        <v>2175</v>
      </c>
      <c r="G40" s="89">
        <v>3124</v>
      </c>
    </row>
    <row r="41" spans="2:7">
      <c r="B41" s="38" t="s">
        <v>992</v>
      </c>
      <c r="C41" s="38"/>
      <c r="D41" s="155">
        <v>4124</v>
      </c>
      <c r="E41" s="346">
        <v>3696</v>
      </c>
      <c r="F41" s="91">
        <v>2082</v>
      </c>
      <c r="G41" s="144">
        <v>3037</v>
      </c>
    </row>
    <row r="42" spans="2:7" ht="15" customHeight="1">
      <c r="B42" s="38" t="s">
        <v>991</v>
      </c>
      <c r="C42" s="38"/>
      <c r="D42" s="445">
        <v>6087247</v>
      </c>
      <c r="E42" s="446">
        <v>5105922.38160739</v>
      </c>
      <c r="F42" s="64">
        <v>3719998</v>
      </c>
      <c r="G42" s="64">
        <v>2436876</v>
      </c>
    </row>
    <row r="43" spans="2:7" ht="15" customHeight="1">
      <c r="B43" s="20"/>
      <c r="C43" s="20"/>
      <c r="E43" s="339"/>
      <c r="F43" s="20"/>
      <c r="G43" s="20"/>
    </row>
    <row r="44" spans="2:7" ht="15" customHeight="1">
      <c r="B44" s="560" t="s">
        <v>741</v>
      </c>
      <c r="C44" s="560"/>
      <c r="D44" s="560"/>
      <c r="E44" s="560"/>
      <c r="F44" s="560"/>
      <c r="G44" s="560"/>
    </row>
    <row r="45" spans="2:7" ht="15" customHeight="1">
      <c r="B45" s="13" t="s">
        <v>999</v>
      </c>
      <c r="C45" s="486"/>
      <c r="D45" s="486"/>
      <c r="E45" s="486"/>
      <c r="F45" s="486"/>
      <c r="G45" s="486"/>
    </row>
    <row r="46" spans="2:7" ht="34.200000000000003" customHeight="1">
      <c r="B46" s="597" t="s">
        <v>1000</v>
      </c>
      <c r="C46" s="597"/>
      <c r="D46" s="597"/>
      <c r="E46" s="597"/>
      <c r="F46" s="597"/>
      <c r="G46" s="597"/>
    </row>
    <row r="47" spans="2:7" ht="21" customHeight="1">
      <c r="B47" s="251" t="s">
        <v>1001</v>
      </c>
      <c r="C47" s="251"/>
      <c r="D47" s="251"/>
      <c r="E47" s="251"/>
      <c r="F47" s="251"/>
      <c r="G47" s="251"/>
    </row>
    <row r="48" spans="2:7" ht="26.25" customHeight="1">
      <c r="B48" s="550"/>
      <c r="C48" s="550"/>
      <c r="D48" s="550"/>
      <c r="E48" s="550"/>
      <c r="F48" s="550"/>
      <c r="G48" s="550"/>
    </row>
    <row r="49" spans="2:7" ht="31.5" customHeight="1">
      <c r="B49" s="575"/>
      <c r="C49" s="575"/>
      <c r="D49" s="575"/>
      <c r="E49" s="575"/>
      <c r="F49" s="575"/>
      <c r="G49" s="575"/>
    </row>
    <row r="50" spans="2:7" ht="15" customHeight="1">
      <c r="B50" s="596"/>
      <c r="C50" s="596"/>
      <c r="D50" s="596"/>
      <c r="E50" s="596"/>
      <c r="F50" s="596"/>
      <c r="G50" s="596"/>
    </row>
    <row r="51" spans="2:7" ht="15" customHeight="1"/>
    <row r="52" spans="2:7" ht="15" customHeight="1"/>
    <row r="53" spans="2:7" ht="15" customHeight="1"/>
    <row r="54" spans="2:7" ht="15" customHeight="1">
      <c r="B54" s="241"/>
      <c r="C54" s="241"/>
    </row>
    <row r="55" spans="2:7" ht="15" customHeight="1"/>
    <row r="56" spans="2:7" ht="15" customHeight="1"/>
    <row r="57" spans="2:7" ht="15" customHeight="1"/>
    <row r="58" spans="2:7" ht="15" customHeight="1"/>
    <row r="59" spans="2:7" ht="15" customHeight="1"/>
    <row r="60" spans="2:7" ht="15" customHeight="1"/>
    <row r="61" spans="2:7" ht="15" customHeight="1"/>
    <row r="62" spans="2:7" ht="15" customHeight="1"/>
    <row r="63" spans="2:7" ht="15" customHeight="1"/>
    <row r="64" spans="2:7" ht="15" customHeight="1"/>
    <row r="65" ht="15" customHeight="1"/>
    <row r="66" ht="15" customHeight="1"/>
  </sheetData>
  <mergeCells count="9">
    <mergeCell ref="B8:G8"/>
    <mergeCell ref="B9:G9"/>
    <mergeCell ref="B30:G30"/>
    <mergeCell ref="B37:G37"/>
    <mergeCell ref="B50:G50"/>
    <mergeCell ref="B44:G44"/>
    <mergeCell ref="B48:G48"/>
    <mergeCell ref="B49:G49"/>
    <mergeCell ref="B46:G46"/>
  </mergeCells>
  <pageMargins left="0.75" right="0.75" top="1" bottom="1" header="0.5" footer="0.5"/>
  <pageSetup orientation="portrait" r:id="rId1"/>
  <headerFooter>
    <oddHeader>&amp;R&amp;"Century Gothic"&amp;10&amp;KFF0000 Confidential&amp;1#_x000D_</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65685-260A-46BF-979C-A6B9C91DE192}">
  <dimension ref="B7:G81"/>
  <sheetViews>
    <sheetView showGridLines="0" showRuler="0" zoomScale="70" zoomScaleNormal="70" workbookViewId="0"/>
  </sheetViews>
  <sheetFormatPr defaultColWidth="13.21875" defaultRowHeight="13.8"/>
  <cols>
    <col min="1" max="1" width="1.77734375" style="13" customWidth="1"/>
    <col min="2" max="2" width="69.44140625" style="13" customWidth="1"/>
    <col min="3" max="7" width="23.77734375" style="13" customWidth="1"/>
    <col min="8" max="8" width="16.21875" style="13" bestFit="1" customWidth="1"/>
    <col min="9" max="10" width="17.44140625" style="13" customWidth="1"/>
    <col min="11" max="12" width="13.21875" style="13"/>
    <col min="13" max="13" width="25" style="13" customWidth="1"/>
    <col min="14" max="16384" width="13.21875" style="13"/>
  </cols>
  <sheetData>
    <row r="7" spans="2:7" ht="15" customHeight="1">
      <c r="B7" s="29"/>
      <c r="C7" s="29"/>
      <c r="F7" s="29"/>
      <c r="G7" s="29"/>
    </row>
    <row r="8" spans="2:7" ht="15" customHeight="1">
      <c r="B8" s="573" t="s">
        <v>1002</v>
      </c>
      <c r="C8" s="573"/>
      <c r="D8" s="573"/>
      <c r="E8" s="573"/>
      <c r="F8" s="573"/>
      <c r="G8" s="573"/>
    </row>
    <row r="9" spans="2:7" ht="15" customHeight="1">
      <c r="B9" s="25"/>
      <c r="C9" s="25"/>
      <c r="D9" s="25"/>
      <c r="E9" s="25"/>
      <c r="F9" s="25"/>
      <c r="G9" s="25"/>
    </row>
    <row r="10" spans="2:7" ht="15" customHeight="1">
      <c r="B10" s="145" t="s">
        <v>1003</v>
      </c>
      <c r="C10" s="145"/>
      <c r="D10" s="146">
        <v>2025</v>
      </c>
      <c r="E10" s="146">
        <v>2024</v>
      </c>
      <c r="F10" s="146">
        <v>2023</v>
      </c>
      <c r="G10" s="146">
        <v>2022</v>
      </c>
    </row>
    <row r="11" spans="2:7">
      <c r="B11" s="44" t="s">
        <v>1004</v>
      </c>
      <c r="C11" s="44"/>
      <c r="D11" s="157">
        <v>21260215</v>
      </c>
      <c r="E11" s="347">
        <v>11714521</v>
      </c>
      <c r="F11" s="89">
        <v>8977849</v>
      </c>
      <c r="G11" s="89">
        <v>6000000</v>
      </c>
    </row>
    <row r="12" spans="2:7">
      <c r="B12" s="44" t="s">
        <v>1005</v>
      </c>
      <c r="C12" s="55"/>
      <c r="D12" s="265">
        <v>3418480</v>
      </c>
      <c r="E12" s="348">
        <v>2800000</v>
      </c>
      <c r="F12" s="89">
        <v>2200000</v>
      </c>
      <c r="G12" s="89">
        <v>1800000</v>
      </c>
    </row>
    <row r="13" spans="2:7" ht="15" customHeight="1">
      <c r="B13" s="38" t="s">
        <v>1006</v>
      </c>
      <c r="C13" s="38">
        <v>1</v>
      </c>
      <c r="D13" s="147">
        <v>26201940</v>
      </c>
      <c r="E13" s="340">
        <v>17700165</v>
      </c>
      <c r="F13" s="91">
        <v>20172896</v>
      </c>
      <c r="G13" s="91">
        <v>36621525</v>
      </c>
    </row>
    <row r="14" spans="2:7" ht="15" customHeight="1">
      <c r="B14" s="20"/>
      <c r="C14" s="20"/>
      <c r="D14" s="12"/>
      <c r="E14" s="12"/>
      <c r="F14" s="20"/>
      <c r="G14" s="20"/>
    </row>
    <row r="15" spans="2:7" ht="15" customHeight="1">
      <c r="B15" s="145" t="s">
        <v>1007</v>
      </c>
      <c r="C15" s="145"/>
      <c r="D15" s="146">
        <v>2025</v>
      </c>
      <c r="E15" s="146">
        <v>2024</v>
      </c>
      <c r="F15" s="146">
        <v>2023</v>
      </c>
      <c r="G15" s="146">
        <v>2022</v>
      </c>
    </row>
    <row r="16" spans="2:7" ht="15" customHeight="1">
      <c r="B16" s="44" t="s">
        <v>1008</v>
      </c>
      <c r="C16" s="44"/>
      <c r="D16" s="157">
        <v>141216</v>
      </c>
      <c r="E16" s="347">
        <v>132521</v>
      </c>
      <c r="F16" s="89">
        <v>136292</v>
      </c>
      <c r="G16" s="89">
        <v>238681</v>
      </c>
    </row>
    <row r="17" spans="2:7" ht="15" customHeight="1">
      <c r="B17" s="38" t="s">
        <v>1009</v>
      </c>
      <c r="C17" s="38"/>
      <c r="D17" s="147">
        <v>3862393</v>
      </c>
      <c r="E17" s="340">
        <v>5072779</v>
      </c>
      <c r="F17" s="91">
        <v>10128137</v>
      </c>
      <c r="G17" s="91">
        <v>35900000</v>
      </c>
    </row>
    <row r="18" spans="2:7" ht="15" customHeight="1">
      <c r="B18" s="38" t="s">
        <v>1010</v>
      </c>
      <c r="C18" s="38"/>
      <c r="D18" s="147">
        <v>4003609</v>
      </c>
      <c r="E18" s="340">
        <v>5205300</v>
      </c>
      <c r="F18" s="91">
        <v>10264429</v>
      </c>
      <c r="G18" s="91">
        <v>36138681</v>
      </c>
    </row>
    <row r="19" spans="2:7" ht="15" customHeight="1">
      <c r="B19" s="20"/>
      <c r="C19" s="20"/>
      <c r="F19" s="20"/>
      <c r="G19" s="20"/>
    </row>
    <row r="20" spans="2:7" ht="15" customHeight="1">
      <c r="B20" s="145" t="s">
        <v>1011</v>
      </c>
      <c r="C20" s="145"/>
      <c r="D20" s="146">
        <v>2025</v>
      </c>
      <c r="E20" s="146">
        <v>2024</v>
      </c>
      <c r="F20" s="146">
        <v>2023</v>
      </c>
      <c r="G20" s="146">
        <v>2022</v>
      </c>
    </row>
    <row r="21" spans="2:7" ht="20.25" customHeight="1">
      <c r="B21" s="44" t="s">
        <v>1012</v>
      </c>
      <c r="C21" s="44">
        <v>2</v>
      </c>
      <c r="D21" s="88">
        <v>414659</v>
      </c>
      <c r="E21" s="292">
        <v>161885</v>
      </c>
      <c r="F21" s="89">
        <v>115856</v>
      </c>
      <c r="G21" s="89">
        <v>75072</v>
      </c>
    </row>
    <row r="22" spans="2:7" ht="15" customHeight="1">
      <c r="B22" s="38" t="s">
        <v>1013</v>
      </c>
      <c r="C22" s="38">
        <v>2</v>
      </c>
      <c r="D22" s="90">
        <v>72158475</v>
      </c>
      <c r="E22" s="293">
        <v>21000000</v>
      </c>
      <c r="F22" s="79" t="s">
        <v>850</v>
      </c>
      <c r="G22" s="79" t="s">
        <v>850</v>
      </c>
    </row>
    <row r="23" spans="2:7" ht="27.6">
      <c r="B23" s="160" t="s">
        <v>1014</v>
      </c>
      <c r="C23" s="49"/>
      <c r="D23" s="83">
        <v>62</v>
      </c>
      <c r="E23" s="319">
        <v>42</v>
      </c>
      <c r="F23" s="79" t="s">
        <v>841</v>
      </c>
      <c r="G23" s="79" t="s">
        <v>841</v>
      </c>
    </row>
    <row r="25" spans="2:7">
      <c r="B25" s="145" t="s">
        <v>1015</v>
      </c>
      <c r="C25" s="145"/>
      <c r="D25" s="146">
        <v>2025</v>
      </c>
      <c r="E25" s="146">
        <v>2024</v>
      </c>
      <c r="F25" s="146">
        <v>2023</v>
      </c>
      <c r="G25" s="146">
        <v>2022</v>
      </c>
    </row>
    <row r="26" spans="2:7">
      <c r="B26" s="362" t="s">
        <v>1016</v>
      </c>
      <c r="C26" s="361"/>
      <c r="D26" s="88">
        <v>128646</v>
      </c>
      <c r="E26" s="79" t="s">
        <v>850</v>
      </c>
      <c r="F26" s="79" t="s">
        <v>850</v>
      </c>
      <c r="G26" s="79" t="s">
        <v>850</v>
      </c>
    </row>
    <row r="27" spans="2:7">
      <c r="B27" s="44" t="s">
        <v>1017</v>
      </c>
      <c r="C27" s="44"/>
      <c r="D27" s="88">
        <v>970134</v>
      </c>
      <c r="E27" s="292">
        <v>716485</v>
      </c>
      <c r="F27" s="89">
        <v>668253</v>
      </c>
      <c r="G27" s="89">
        <v>620109</v>
      </c>
    </row>
    <row r="28" spans="2:7">
      <c r="B28" s="38" t="s">
        <v>1018</v>
      </c>
      <c r="C28" s="38"/>
      <c r="D28" s="90">
        <v>2917661</v>
      </c>
      <c r="E28" s="293">
        <v>2003398</v>
      </c>
      <c r="F28" s="91">
        <v>1760431</v>
      </c>
      <c r="G28" s="91">
        <v>1885905</v>
      </c>
    </row>
    <row r="29" spans="2:7" ht="15" customHeight="1"/>
    <row r="30" spans="2:7" ht="15" customHeight="1">
      <c r="B30" s="145" t="s">
        <v>1019</v>
      </c>
      <c r="C30" s="145"/>
      <c r="D30" s="146">
        <v>2025</v>
      </c>
      <c r="E30" s="146">
        <v>2024</v>
      </c>
      <c r="F30" s="146">
        <v>2023</v>
      </c>
      <c r="G30" s="146">
        <v>2022</v>
      </c>
    </row>
    <row r="31" spans="2:7" ht="16.2" customHeight="1">
      <c r="B31" s="44" t="s">
        <v>1020</v>
      </c>
      <c r="C31" s="44"/>
      <c r="D31" s="88">
        <v>445851</v>
      </c>
      <c r="E31" s="292">
        <v>532815</v>
      </c>
      <c r="F31" s="89">
        <v>420053</v>
      </c>
      <c r="G31" s="89">
        <v>260845</v>
      </c>
    </row>
    <row r="32" spans="2:7" ht="15" customHeight="1">
      <c r="B32" s="29"/>
      <c r="C32" s="29"/>
      <c r="F32" s="29"/>
      <c r="G32" s="29"/>
    </row>
    <row r="33" spans="2:7" ht="15" customHeight="1">
      <c r="B33" s="573" t="s">
        <v>1021</v>
      </c>
      <c r="C33" s="573"/>
      <c r="D33" s="573"/>
      <c r="E33" s="573"/>
      <c r="F33" s="573"/>
      <c r="G33" s="573"/>
    </row>
    <row r="34" spans="2:7" ht="15" customHeight="1">
      <c r="B34" s="25"/>
      <c r="C34" s="25"/>
      <c r="D34" s="25"/>
      <c r="E34" s="25"/>
      <c r="F34" s="25"/>
      <c r="G34" s="25"/>
    </row>
    <row r="35" spans="2:7">
      <c r="B35" s="145" t="s">
        <v>1022</v>
      </c>
      <c r="C35" s="145"/>
      <c r="D35" s="146">
        <v>2025</v>
      </c>
      <c r="E35" s="26">
        <v>2024</v>
      </c>
      <c r="F35" s="26">
        <v>2023</v>
      </c>
      <c r="G35" s="26">
        <v>2022</v>
      </c>
    </row>
    <row r="36" spans="2:7">
      <c r="B36" s="44" t="s">
        <v>1023</v>
      </c>
      <c r="C36" s="44"/>
      <c r="D36" s="147">
        <v>5</v>
      </c>
      <c r="E36" s="340">
        <v>12</v>
      </c>
      <c r="F36" s="249">
        <v>10</v>
      </c>
      <c r="G36" s="52">
        <v>12</v>
      </c>
    </row>
    <row r="37" spans="2:7">
      <c r="B37" s="38" t="s">
        <v>1024</v>
      </c>
      <c r="C37" s="38"/>
      <c r="D37" s="147">
        <v>383</v>
      </c>
      <c r="E37" s="340">
        <v>384</v>
      </c>
      <c r="F37" s="250">
        <v>372</v>
      </c>
      <c r="G37" s="80" t="s">
        <v>850</v>
      </c>
    </row>
    <row r="38" spans="2:7" ht="15" customHeight="1">
      <c r="B38" s="38" t="s">
        <v>1025</v>
      </c>
      <c r="C38" s="38"/>
      <c r="D38" s="65">
        <v>35850684</v>
      </c>
      <c r="E38" s="312">
        <v>119388754</v>
      </c>
      <c r="F38" s="64">
        <v>51778020.869999997</v>
      </c>
      <c r="G38" s="64">
        <v>102800000</v>
      </c>
    </row>
    <row r="39" spans="2:7" ht="15" customHeight="1">
      <c r="B39" s="38" t="s">
        <v>1026</v>
      </c>
      <c r="C39" s="38"/>
      <c r="D39" s="65">
        <v>969680749</v>
      </c>
      <c r="E39" s="312">
        <v>937187972.52999997</v>
      </c>
      <c r="F39" s="64">
        <v>817799218.36148155</v>
      </c>
      <c r="G39" s="64">
        <v>847000000</v>
      </c>
    </row>
    <row r="40" spans="2:7" ht="15" customHeight="1">
      <c r="B40" s="38" t="s">
        <v>1027</v>
      </c>
      <c r="C40" s="38">
        <v>3</v>
      </c>
      <c r="D40" s="147">
        <v>0</v>
      </c>
      <c r="E40" s="340">
        <v>357</v>
      </c>
      <c r="F40" s="40">
        <v>570</v>
      </c>
      <c r="G40" s="40">
        <v>584</v>
      </c>
    </row>
    <row r="41" spans="2:7" ht="15" customHeight="1">
      <c r="B41" s="38" t="s">
        <v>1028</v>
      </c>
      <c r="C41" s="49"/>
      <c r="D41" s="147">
        <v>10214</v>
      </c>
      <c r="E41" s="340">
        <v>10546</v>
      </c>
      <c r="F41" s="161">
        <v>10189</v>
      </c>
      <c r="G41" s="80" t="s">
        <v>850</v>
      </c>
    </row>
    <row r="42" spans="2:7" ht="15" customHeight="1">
      <c r="B42" s="38" t="s">
        <v>1029</v>
      </c>
      <c r="C42" s="49"/>
      <c r="D42" s="162">
        <v>0.71</v>
      </c>
      <c r="E42" s="349">
        <v>0.71</v>
      </c>
      <c r="F42" s="163">
        <v>0.67</v>
      </c>
      <c r="G42" s="80" t="s">
        <v>850</v>
      </c>
    </row>
    <row r="43" spans="2:7" ht="15" customHeight="1">
      <c r="B43" s="51"/>
      <c r="D43" s="51"/>
      <c r="E43" s="51"/>
      <c r="F43" s="247"/>
      <c r="G43" s="248"/>
    </row>
    <row r="44" spans="2:7" ht="15" customHeight="1">
      <c r="B44" s="145" t="s">
        <v>1030</v>
      </c>
      <c r="C44" s="145"/>
      <c r="D44" s="146">
        <v>2025</v>
      </c>
      <c r="E44" s="26">
        <v>2024</v>
      </c>
      <c r="F44" s="26">
        <v>2023</v>
      </c>
      <c r="G44" s="26">
        <v>2022</v>
      </c>
    </row>
    <row r="45" spans="2:7" ht="15" customHeight="1">
      <c r="B45" s="44" t="s">
        <v>1031</v>
      </c>
      <c r="C45" s="44">
        <v>4</v>
      </c>
      <c r="D45" s="65">
        <v>1555000</v>
      </c>
      <c r="E45" s="312">
        <v>10480000</v>
      </c>
      <c r="F45" s="64">
        <v>4948990</v>
      </c>
      <c r="G45" s="45">
        <v>2173000</v>
      </c>
    </row>
    <row r="46" spans="2:7" ht="19.2" customHeight="1">
      <c r="B46" s="38" t="s">
        <v>1032</v>
      </c>
      <c r="C46" s="38"/>
      <c r="D46" s="65">
        <v>1725541.8</v>
      </c>
      <c r="E46" s="312">
        <v>2580079.0099999998</v>
      </c>
      <c r="F46" s="64">
        <v>4323555</v>
      </c>
      <c r="G46" s="64">
        <v>2874898</v>
      </c>
    </row>
    <row r="47" spans="2:7" ht="19.2" customHeight="1">
      <c r="B47" s="38" t="s">
        <v>1033</v>
      </c>
      <c r="C47" s="38"/>
      <c r="D47" s="65">
        <v>6240317.2199999997</v>
      </c>
      <c r="E47" s="312">
        <v>3302185</v>
      </c>
      <c r="F47" s="73" t="s">
        <v>850</v>
      </c>
      <c r="G47" s="73" t="s">
        <v>850</v>
      </c>
    </row>
    <row r="48" spans="2:7" ht="15" customHeight="1"/>
    <row r="49" spans="2:7" ht="15" customHeight="1">
      <c r="B49" s="15" t="s">
        <v>1034</v>
      </c>
      <c r="C49" s="15"/>
      <c r="D49" s="146">
        <v>2025</v>
      </c>
      <c r="E49" s="26">
        <v>2024</v>
      </c>
      <c r="F49" s="26">
        <v>2023</v>
      </c>
      <c r="G49" s="26">
        <v>2022</v>
      </c>
    </row>
    <row r="50" spans="2:7" ht="15" customHeight="1">
      <c r="B50" s="38" t="s">
        <v>1035</v>
      </c>
      <c r="C50" s="38"/>
      <c r="D50" s="147">
        <v>7</v>
      </c>
      <c r="E50" s="340">
        <v>4</v>
      </c>
      <c r="F50" s="40">
        <v>2</v>
      </c>
      <c r="G50" s="40">
        <v>5</v>
      </c>
    </row>
    <row r="51" spans="2:7" ht="15" customHeight="1">
      <c r="B51" s="38" t="s">
        <v>1036</v>
      </c>
      <c r="C51" s="38"/>
      <c r="D51" s="65">
        <v>91001000</v>
      </c>
      <c r="E51" s="312">
        <v>49600000</v>
      </c>
      <c r="F51" s="64">
        <v>66500000</v>
      </c>
      <c r="G51" s="64">
        <v>168974560</v>
      </c>
    </row>
    <row r="52" spans="2:7" ht="15" customHeight="1">
      <c r="B52" s="38" t="s">
        <v>1037</v>
      </c>
      <c r="C52" s="38"/>
      <c r="D52" s="65">
        <v>515362066</v>
      </c>
      <c r="E52" s="312">
        <v>424361066</v>
      </c>
      <c r="F52" s="245">
        <v>374761066</v>
      </c>
      <c r="G52" s="64">
        <v>332261066</v>
      </c>
    </row>
    <row r="53" spans="2:7" ht="15" customHeight="1">
      <c r="B53" s="437" t="s">
        <v>1038</v>
      </c>
      <c r="C53" s="38"/>
      <c r="D53" s="147">
        <v>337</v>
      </c>
      <c r="E53" s="340">
        <v>337</v>
      </c>
      <c r="F53" s="40">
        <v>294</v>
      </c>
      <c r="G53" s="40">
        <v>269</v>
      </c>
    </row>
    <row r="54" spans="2:7" ht="15" customHeight="1">
      <c r="B54" s="434" t="s">
        <v>1039</v>
      </c>
      <c r="C54" s="38"/>
      <c r="D54" s="147">
        <v>270</v>
      </c>
      <c r="E54" s="340">
        <v>267</v>
      </c>
      <c r="F54" s="40">
        <v>200</v>
      </c>
      <c r="G54" s="80" t="s">
        <v>850</v>
      </c>
    </row>
    <row r="55" spans="2:7" ht="15" customHeight="1">
      <c r="B55" s="360"/>
      <c r="C55" s="360"/>
      <c r="D55" s="360"/>
      <c r="E55" s="360"/>
      <c r="F55" s="360"/>
      <c r="G55" s="360"/>
    </row>
    <row r="56" spans="2:7" ht="15" customHeight="1">
      <c r="B56" s="28" t="s">
        <v>1040</v>
      </c>
      <c r="C56" s="28">
        <v>5</v>
      </c>
      <c r="D56" s="28">
        <v>2025</v>
      </c>
      <c r="E56" s="28">
        <v>2024</v>
      </c>
      <c r="F56" s="28">
        <v>2023</v>
      </c>
      <c r="G56" s="28">
        <v>2022</v>
      </c>
    </row>
    <row r="57" spans="2:7" ht="15" customHeight="1">
      <c r="B57" s="434" t="s">
        <v>1041</v>
      </c>
      <c r="C57" s="423"/>
      <c r="D57" s="435">
        <v>0.1</v>
      </c>
      <c r="E57" s="349">
        <v>0.11967758135474191</v>
      </c>
      <c r="F57" s="349">
        <v>0.14000000000000001</v>
      </c>
      <c r="G57" s="439">
        <v>0.15</v>
      </c>
    </row>
    <row r="58" spans="2:7" ht="15" customHeight="1">
      <c r="B58" s="434" t="s">
        <v>1042</v>
      </c>
      <c r="C58" s="423"/>
      <c r="D58" s="435">
        <v>0.16</v>
      </c>
      <c r="E58" s="349">
        <v>0.18922565342033523</v>
      </c>
      <c r="F58" s="349">
        <f>32%-F67</f>
        <v>0.14000000000000001</v>
      </c>
      <c r="G58" s="439">
        <v>0.28999999999999998</v>
      </c>
    </row>
    <row r="59" spans="2:7" ht="15" customHeight="1">
      <c r="B59" s="423" t="s">
        <v>1043</v>
      </c>
      <c r="C59" s="423"/>
      <c r="D59" s="436">
        <v>0.18</v>
      </c>
      <c r="E59" s="349">
        <v>0.16518951811663138</v>
      </c>
      <c r="F59" s="349">
        <v>0.18</v>
      </c>
      <c r="G59" s="439">
        <f>15%+6%</f>
        <v>0.21</v>
      </c>
    </row>
    <row r="60" spans="2:7" ht="15" customHeight="1">
      <c r="B60" s="423" t="s">
        <v>1044</v>
      </c>
      <c r="C60" s="423"/>
      <c r="D60" s="436">
        <v>0.03</v>
      </c>
      <c r="E60" s="349">
        <v>3.5347257799564484E-2</v>
      </c>
      <c r="F60" s="349">
        <v>0.04</v>
      </c>
      <c r="G60" s="439">
        <v>0.05</v>
      </c>
    </row>
    <row r="61" spans="2:7" ht="15" customHeight="1">
      <c r="B61" s="423" t="s">
        <v>1045</v>
      </c>
      <c r="C61" s="423"/>
      <c r="D61" s="436">
        <v>7.0000000000000007E-2</v>
      </c>
      <c r="E61" s="349">
        <v>8.0120451012346175E-2</v>
      </c>
      <c r="F61" s="349">
        <v>0.09</v>
      </c>
      <c r="G61" s="439">
        <v>0.1</v>
      </c>
    </row>
    <row r="62" spans="2:7" ht="15" customHeight="1">
      <c r="B62" s="423" t="s">
        <v>1046</v>
      </c>
      <c r="C62" s="423"/>
      <c r="D62" s="436">
        <v>3.0000000000000001E-3</v>
      </c>
      <c r="E62" s="349">
        <v>4.1238467432825235E-2</v>
      </c>
      <c r="F62" s="349">
        <v>0.05</v>
      </c>
      <c r="G62" s="30" t="s">
        <v>850</v>
      </c>
    </row>
    <row r="63" spans="2:7" ht="15" customHeight="1">
      <c r="B63" s="423" t="s">
        <v>1047</v>
      </c>
      <c r="C63" s="423"/>
      <c r="D63" s="436">
        <v>7.0000000000000007E-2</v>
      </c>
      <c r="E63" s="349">
        <v>2.3564838533042991E-3</v>
      </c>
      <c r="F63" s="438" t="s">
        <v>1048</v>
      </c>
      <c r="G63" s="30" t="s">
        <v>850</v>
      </c>
    </row>
    <row r="64" spans="2:7" ht="15" customHeight="1">
      <c r="B64" s="423" t="s">
        <v>1049</v>
      </c>
      <c r="C64" s="423"/>
      <c r="D64" s="436">
        <v>0.02</v>
      </c>
      <c r="E64" s="349">
        <v>2.545002561568643E-2</v>
      </c>
      <c r="F64" s="438" t="s">
        <v>1048</v>
      </c>
      <c r="G64" s="30" t="s">
        <v>850</v>
      </c>
    </row>
    <row r="65" spans="2:7" ht="15" customHeight="1">
      <c r="B65" s="423" t="s">
        <v>1050</v>
      </c>
      <c r="C65" s="423"/>
      <c r="D65" s="436">
        <v>0.17</v>
      </c>
      <c r="E65" s="349">
        <v>2.3564838533042993E-2</v>
      </c>
      <c r="F65" s="438" t="s">
        <v>1048</v>
      </c>
      <c r="G65" s="30" t="s">
        <v>850</v>
      </c>
    </row>
    <row r="66" spans="2:7" ht="15" customHeight="1">
      <c r="B66" s="423" t="s">
        <v>1051</v>
      </c>
      <c r="C66" s="423"/>
      <c r="D66" s="436">
        <v>0.13</v>
      </c>
      <c r="E66" s="349">
        <v>0.15788441817138804</v>
      </c>
      <c r="F66" s="349">
        <v>0.18</v>
      </c>
      <c r="G66" s="439">
        <v>0.2</v>
      </c>
    </row>
    <row r="67" spans="2:7" ht="15" customHeight="1">
      <c r="B67" s="423" t="s">
        <v>1052</v>
      </c>
      <c r="C67" s="423"/>
      <c r="D67" s="436">
        <v>0.03</v>
      </c>
      <c r="E67" s="349">
        <v>0.15994530469013385</v>
      </c>
      <c r="F67" s="349">
        <v>0.18</v>
      </c>
      <c r="G67" s="30" t="s">
        <v>850</v>
      </c>
    </row>
    <row r="68" spans="2:7" ht="15" customHeight="1">
      <c r="B68" s="423" t="s">
        <v>1053</v>
      </c>
      <c r="C68" s="423"/>
      <c r="D68" s="436">
        <v>0.02</v>
      </c>
      <c r="E68" s="438" t="s">
        <v>1048</v>
      </c>
      <c r="F68" s="438" t="s">
        <v>1048</v>
      </c>
      <c r="G68" s="30" t="s">
        <v>850</v>
      </c>
    </row>
    <row r="69" spans="2:7" ht="15" customHeight="1">
      <c r="B69" s="423" t="s">
        <v>1054</v>
      </c>
      <c r="C69" s="423"/>
      <c r="D69" s="436">
        <v>0.02</v>
      </c>
      <c r="E69" s="438" t="s">
        <v>1048</v>
      </c>
      <c r="F69" s="438" t="s">
        <v>1048</v>
      </c>
      <c r="G69" s="30" t="s">
        <v>850</v>
      </c>
    </row>
    <row r="70" spans="2:7" ht="15" customHeight="1">
      <c r="B70" s="20"/>
      <c r="C70" s="51"/>
      <c r="D70" s="20"/>
      <c r="E70" s="20"/>
      <c r="F70" s="20"/>
      <c r="G70" s="20"/>
    </row>
    <row r="71" spans="2:7" ht="15" customHeight="1">
      <c r="B71" s="19" t="s">
        <v>1055</v>
      </c>
      <c r="C71" s="15" t="s">
        <v>741</v>
      </c>
      <c r="D71" s="26">
        <v>2025</v>
      </c>
      <c r="E71" s="26">
        <v>2024</v>
      </c>
      <c r="F71" s="26">
        <v>2023</v>
      </c>
      <c r="G71" s="26">
        <v>2022</v>
      </c>
    </row>
    <row r="72" spans="2:7" ht="15" customHeight="1">
      <c r="B72" s="168" t="s">
        <v>1056</v>
      </c>
      <c r="C72" s="38"/>
      <c r="D72" s="85">
        <v>0.51</v>
      </c>
      <c r="E72" s="315">
        <v>0.504</v>
      </c>
      <c r="F72" s="39">
        <v>0.47</v>
      </c>
      <c r="G72" s="39">
        <v>0.47</v>
      </c>
    </row>
    <row r="73" spans="2:7" ht="15" customHeight="1">
      <c r="B73" s="168" t="s">
        <v>1057</v>
      </c>
      <c r="C73" s="38"/>
      <c r="D73" s="85">
        <v>0.31</v>
      </c>
      <c r="E73" s="315">
        <v>0.38100000000000001</v>
      </c>
      <c r="F73" s="39">
        <v>0.41</v>
      </c>
      <c r="G73" s="39">
        <v>0.4</v>
      </c>
    </row>
    <row r="74" spans="2:7" ht="15" customHeight="1">
      <c r="B74" s="168" t="s">
        <v>1058</v>
      </c>
      <c r="C74" s="38"/>
      <c r="D74" s="85">
        <v>7.0000000000000007E-2</v>
      </c>
      <c r="E74" s="315">
        <v>0.08</v>
      </c>
      <c r="F74" s="39">
        <v>0.09</v>
      </c>
      <c r="G74" s="39">
        <v>0.1</v>
      </c>
    </row>
    <row r="75" spans="2:7" ht="15" customHeight="1">
      <c r="B75" s="42"/>
      <c r="C75" s="42"/>
      <c r="D75" s="49"/>
      <c r="E75" s="49"/>
      <c r="F75" s="42"/>
      <c r="G75" s="42"/>
    </row>
    <row r="76" spans="2:7" ht="15" customHeight="1">
      <c r="B76" s="560" t="s">
        <v>741</v>
      </c>
      <c r="C76" s="560"/>
      <c r="D76" s="560"/>
      <c r="E76" s="560"/>
      <c r="F76" s="560"/>
      <c r="G76" s="560"/>
    </row>
    <row r="77" spans="2:7" ht="16.95" customHeight="1">
      <c r="B77" s="549" t="s">
        <v>1059</v>
      </c>
      <c r="C77" s="549"/>
      <c r="D77" s="549"/>
      <c r="E77" s="549"/>
      <c r="F77" s="549"/>
      <c r="G77" s="549"/>
    </row>
    <row r="78" spans="2:7" ht="16.95" customHeight="1">
      <c r="B78" s="549" t="s">
        <v>1060</v>
      </c>
      <c r="C78" s="549"/>
      <c r="D78" s="549"/>
      <c r="E78" s="549"/>
      <c r="F78" s="549"/>
      <c r="G78" s="549"/>
    </row>
    <row r="79" spans="2:7" ht="21" customHeight="1">
      <c r="B79" s="575" t="s">
        <v>1061</v>
      </c>
      <c r="C79" s="575"/>
      <c r="D79" s="575"/>
      <c r="E79" s="575"/>
      <c r="F79" s="575"/>
      <c r="G79" s="575"/>
    </row>
    <row r="80" spans="2:7" ht="29.25" customHeight="1">
      <c r="B80" s="575" t="s">
        <v>1062</v>
      </c>
      <c r="C80" s="575"/>
      <c r="D80" s="575"/>
      <c r="E80" s="575"/>
      <c r="F80" s="575"/>
      <c r="G80" s="575"/>
    </row>
    <row r="81" spans="2:2">
      <c r="B81" s="13" t="s">
        <v>1063</v>
      </c>
    </row>
  </sheetData>
  <mergeCells count="7">
    <mergeCell ref="B80:G80"/>
    <mergeCell ref="B78:G78"/>
    <mergeCell ref="B77:G77"/>
    <mergeCell ref="B8:G8"/>
    <mergeCell ref="B33:G33"/>
    <mergeCell ref="B76:G76"/>
    <mergeCell ref="B79:G79"/>
  </mergeCells>
  <pageMargins left="0.75" right="0.75" top="1" bottom="1" header="0.5" footer="0.5"/>
  <headerFooter>
    <oddHeader>&amp;R&amp;"Century Gothic"&amp;10&amp;KFF0000 Confidential&amp;1#_x000D_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3950-E14C-4DD4-B505-027FF652153C}">
  <dimension ref="B7:G60"/>
  <sheetViews>
    <sheetView showGridLines="0" showRuler="0" zoomScale="70" zoomScaleNormal="70" workbookViewId="0"/>
  </sheetViews>
  <sheetFormatPr defaultColWidth="13.21875" defaultRowHeight="13.8"/>
  <cols>
    <col min="1" max="1" width="1.77734375" style="13" customWidth="1"/>
    <col min="2" max="2" width="69.44140625" style="13" customWidth="1"/>
    <col min="3" max="5" width="23.77734375" style="13" customWidth="1"/>
    <col min="6" max="6" width="42" style="13" customWidth="1"/>
    <col min="7" max="7" width="23.77734375" style="13" customWidth="1"/>
    <col min="8" max="16384" width="13.21875" style="13"/>
  </cols>
  <sheetData>
    <row r="7" spans="2:7" ht="15" customHeight="1">
      <c r="B7" s="29"/>
      <c r="C7" s="29"/>
      <c r="D7" s="12"/>
      <c r="F7" s="29"/>
      <c r="G7" s="29"/>
    </row>
    <row r="8" spans="2:7" ht="15" customHeight="1">
      <c r="B8" s="598" t="s">
        <v>1064</v>
      </c>
      <c r="C8" s="598"/>
      <c r="D8" s="598"/>
      <c r="E8" s="598"/>
      <c r="F8" s="598"/>
      <c r="G8" s="598"/>
    </row>
    <row r="9" spans="2:7" ht="15" customHeight="1">
      <c r="B9" s="25"/>
      <c r="C9" s="25"/>
      <c r="D9" s="25"/>
      <c r="E9" s="25"/>
      <c r="F9" s="25"/>
      <c r="G9" s="25"/>
    </row>
    <row r="10" spans="2:7" ht="15" customHeight="1">
      <c r="B10" s="15" t="s">
        <v>1065</v>
      </c>
      <c r="C10" s="15"/>
      <c r="D10" s="15" t="s">
        <v>1066</v>
      </c>
      <c r="E10" s="71">
        <v>2023</v>
      </c>
      <c r="F10" s="26">
        <v>2022</v>
      </c>
      <c r="G10" s="26">
        <v>2021</v>
      </c>
    </row>
    <row r="11" spans="2:7" ht="15" customHeight="1">
      <c r="B11" s="44" t="s">
        <v>1067</v>
      </c>
      <c r="C11" s="44"/>
      <c r="D11" s="102">
        <v>27</v>
      </c>
      <c r="E11" s="320">
        <v>27</v>
      </c>
      <c r="F11" s="52">
        <v>20</v>
      </c>
      <c r="G11" s="95">
        <v>25</v>
      </c>
    </row>
    <row r="12" spans="2:7" ht="15" customHeight="1">
      <c r="B12" s="44" t="s">
        <v>1068</v>
      </c>
      <c r="C12" s="44"/>
      <c r="D12" s="102">
        <v>15.5</v>
      </c>
      <c r="E12" s="320">
        <v>15</v>
      </c>
      <c r="F12" s="52">
        <v>15.05</v>
      </c>
      <c r="G12" s="95">
        <v>15</v>
      </c>
    </row>
    <row r="13" spans="2:7" ht="15" customHeight="1">
      <c r="B13" s="44" t="s">
        <v>1069</v>
      </c>
      <c r="C13" s="44"/>
      <c r="D13" s="102">
        <v>17.71</v>
      </c>
      <c r="E13" s="320">
        <v>17</v>
      </c>
      <c r="F13" s="52">
        <v>16</v>
      </c>
      <c r="G13" s="95">
        <v>14</v>
      </c>
    </row>
    <row r="14" spans="2:7" ht="15" customHeight="1">
      <c r="B14" s="44" t="s">
        <v>1070</v>
      </c>
      <c r="C14" s="44"/>
      <c r="D14" s="102">
        <v>17.53</v>
      </c>
      <c r="E14" s="320">
        <v>30</v>
      </c>
      <c r="F14" s="52">
        <v>30</v>
      </c>
      <c r="G14" s="95">
        <v>30</v>
      </c>
    </row>
    <row r="15" spans="2:7" ht="15" customHeight="1">
      <c r="B15" s="44" t="s">
        <v>1071</v>
      </c>
      <c r="C15" s="44"/>
      <c r="D15" s="102">
        <v>6</v>
      </c>
      <c r="E15" s="320">
        <v>6</v>
      </c>
      <c r="F15" s="52">
        <v>8</v>
      </c>
      <c r="G15" s="95">
        <v>8</v>
      </c>
    </row>
    <row r="16" spans="2:7" ht="15" customHeight="1">
      <c r="B16" s="44" t="s">
        <v>1072</v>
      </c>
      <c r="C16" s="44"/>
      <c r="D16" s="102">
        <v>24.64</v>
      </c>
      <c r="E16" s="320">
        <v>14</v>
      </c>
      <c r="F16" s="52">
        <v>15</v>
      </c>
      <c r="G16" s="95">
        <v>15</v>
      </c>
    </row>
    <row r="17" spans="2:7" ht="15" customHeight="1">
      <c r="B17" s="44" t="s">
        <v>1073</v>
      </c>
      <c r="C17" s="44"/>
      <c r="D17" s="102">
        <v>9.16</v>
      </c>
      <c r="E17" s="320">
        <v>10</v>
      </c>
      <c r="F17" s="52">
        <v>11</v>
      </c>
      <c r="G17" s="95">
        <v>11</v>
      </c>
    </row>
    <row r="18" spans="2:7" ht="15" customHeight="1">
      <c r="B18" s="44" t="s">
        <v>1074</v>
      </c>
      <c r="C18" s="44"/>
      <c r="D18" s="102">
        <v>0</v>
      </c>
      <c r="E18" s="320">
        <v>0</v>
      </c>
      <c r="F18" s="52">
        <v>0</v>
      </c>
      <c r="G18" s="95">
        <v>0</v>
      </c>
    </row>
    <row r="19" spans="2:7" ht="15" customHeight="1">
      <c r="B19" s="38" t="s">
        <v>1075</v>
      </c>
      <c r="C19" s="38"/>
      <c r="D19" s="83">
        <v>117.54</v>
      </c>
      <c r="E19" s="319">
        <v>119</v>
      </c>
      <c r="F19" s="40">
        <v>121</v>
      </c>
      <c r="G19" s="267">
        <v>117.34</v>
      </c>
    </row>
    <row r="20" spans="2:7" ht="15" hidden="1" customHeight="1">
      <c r="B20" s="44" t="s">
        <v>1076</v>
      </c>
      <c r="C20" s="44"/>
      <c r="D20" s="390"/>
      <c r="E20" s="320">
        <v>110</v>
      </c>
      <c r="F20" s="52">
        <v>112</v>
      </c>
      <c r="G20" s="266">
        <v>108.53</v>
      </c>
    </row>
    <row r="21" spans="2:7" ht="15" customHeight="1" thickBot="1">
      <c r="B21" s="148" t="s">
        <v>1077</v>
      </c>
      <c r="C21" s="148"/>
      <c r="D21" s="102" t="s">
        <v>1078</v>
      </c>
      <c r="E21" s="341" t="s">
        <v>1078</v>
      </c>
      <c r="F21" s="148" t="s">
        <v>1078</v>
      </c>
      <c r="G21" s="148" t="s">
        <v>1078</v>
      </c>
    </row>
    <row r="22" spans="2:7" ht="15" customHeight="1" thickTop="1">
      <c r="B22" s="149"/>
      <c r="C22" s="149"/>
      <c r="D22" s="149"/>
      <c r="E22" s="149"/>
      <c r="F22" s="149"/>
      <c r="G22" s="149"/>
    </row>
    <row r="23" spans="2:7" ht="15" customHeight="1">
      <c r="B23" s="598" t="s">
        <v>1079</v>
      </c>
      <c r="C23" s="598"/>
      <c r="D23" s="598"/>
      <c r="E23" s="598"/>
      <c r="F23" s="598"/>
      <c r="G23" s="598"/>
    </row>
    <row r="24" spans="2:7" ht="15" customHeight="1">
      <c r="B24" s="176"/>
      <c r="C24" s="176"/>
      <c r="D24" s="176"/>
      <c r="E24" s="176"/>
      <c r="F24" s="176"/>
      <c r="G24" s="176"/>
    </row>
    <row r="25" spans="2:7" ht="15" customHeight="1">
      <c r="B25" s="388" t="s">
        <v>1080</v>
      </c>
      <c r="C25" s="176"/>
      <c r="D25" s="176"/>
      <c r="E25" s="176"/>
      <c r="F25" s="176"/>
      <c r="G25" s="176"/>
    </row>
    <row r="26" spans="2:7" ht="15" customHeight="1">
      <c r="B26" s="15" t="s">
        <v>1081</v>
      </c>
      <c r="C26" s="15" t="s">
        <v>1082</v>
      </c>
      <c r="D26" s="15"/>
      <c r="E26" s="15" t="s">
        <v>1083</v>
      </c>
      <c r="F26" s="15"/>
      <c r="G26" s="15"/>
    </row>
    <row r="27" spans="2:7" ht="111.75" customHeight="1">
      <c r="B27" s="389" t="s">
        <v>1084</v>
      </c>
      <c r="C27" s="599" t="s">
        <v>1085</v>
      </c>
      <c r="D27" s="599"/>
      <c r="E27" s="599" t="s">
        <v>1086</v>
      </c>
      <c r="F27" s="599"/>
      <c r="G27" s="599"/>
    </row>
    <row r="28" spans="2:7" ht="205.5" customHeight="1">
      <c r="B28" s="389" t="s">
        <v>1087</v>
      </c>
      <c r="C28" s="599" t="s">
        <v>1088</v>
      </c>
      <c r="D28" s="599"/>
      <c r="E28" s="599" t="s">
        <v>1089</v>
      </c>
      <c r="F28" s="599"/>
      <c r="G28" s="599"/>
    </row>
    <row r="29" spans="2:7" ht="15" customHeight="1">
      <c r="B29" s="176"/>
      <c r="C29" s="176"/>
      <c r="D29" s="176"/>
      <c r="E29" s="176"/>
      <c r="F29" s="176"/>
      <c r="G29" s="176"/>
    </row>
    <row r="30" spans="2:7" ht="15" customHeight="1">
      <c r="B30" s="15" t="s">
        <v>1090</v>
      </c>
      <c r="C30" s="15"/>
      <c r="D30" s="15">
        <v>2025</v>
      </c>
      <c r="E30" s="26">
        <v>2024</v>
      </c>
      <c r="F30" s="26">
        <v>2023</v>
      </c>
      <c r="G30" s="26">
        <v>2022</v>
      </c>
    </row>
    <row r="31" spans="2:7" ht="15" customHeight="1">
      <c r="B31" s="55" t="s">
        <v>1091</v>
      </c>
      <c r="C31" s="55"/>
      <c r="D31" s="419">
        <v>650000000</v>
      </c>
      <c r="E31" s="342">
        <v>650000000</v>
      </c>
      <c r="F31" s="263">
        <v>650000000</v>
      </c>
      <c r="G31" s="263">
        <v>650000000</v>
      </c>
    </row>
    <row r="32" spans="2:7" ht="15" customHeight="1">
      <c r="B32" s="42" t="s">
        <v>1092</v>
      </c>
      <c r="C32" s="42"/>
      <c r="D32" s="420">
        <v>63.6</v>
      </c>
      <c r="E32" s="316">
        <v>63.6</v>
      </c>
      <c r="F32" s="262">
        <v>63.6</v>
      </c>
      <c r="G32" s="264" t="s">
        <v>850</v>
      </c>
    </row>
    <row r="33" spans="2:7" ht="15" customHeight="1">
      <c r="B33" s="12"/>
      <c r="C33" s="12"/>
      <c r="D33" s="418"/>
      <c r="E33" s="12"/>
      <c r="F33" s="12"/>
      <c r="G33" s="12"/>
    </row>
    <row r="34" spans="2:7" ht="15" customHeight="1">
      <c r="B34" s="15" t="s">
        <v>1093</v>
      </c>
      <c r="C34" s="15"/>
      <c r="D34" s="15">
        <v>2025</v>
      </c>
      <c r="E34" s="26">
        <v>2024</v>
      </c>
      <c r="F34" s="26">
        <v>2023</v>
      </c>
      <c r="G34" s="26">
        <v>2022</v>
      </c>
    </row>
    <row r="35" spans="2:7" ht="15" customHeight="1">
      <c r="B35" s="55" t="s">
        <v>1094</v>
      </c>
      <c r="C35" s="55"/>
      <c r="D35" s="419">
        <v>650000000</v>
      </c>
      <c r="E35" s="342">
        <v>650000000</v>
      </c>
      <c r="F35" s="263">
        <v>650000000</v>
      </c>
      <c r="G35" s="263">
        <v>650000000</v>
      </c>
    </row>
    <row r="36" spans="2:7" ht="15" customHeight="1">
      <c r="B36" s="42" t="s">
        <v>1092</v>
      </c>
      <c r="C36" s="42"/>
      <c r="D36" s="420">
        <v>63.6</v>
      </c>
      <c r="E36" s="316">
        <v>63.6</v>
      </c>
      <c r="F36" s="42">
        <v>63.6</v>
      </c>
      <c r="G36" s="80" t="s">
        <v>850</v>
      </c>
    </row>
    <row r="37" spans="2:7" ht="15" customHeight="1">
      <c r="B37" s="12"/>
      <c r="C37" s="12"/>
      <c r="D37" s="418"/>
      <c r="E37" s="12"/>
      <c r="F37" s="12"/>
      <c r="G37" s="12"/>
    </row>
    <row r="38" spans="2:7" ht="15" customHeight="1">
      <c r="B38" s="15" t="s">
        <v>1095</v>
      </c>
      <c r="C38" s="15"/>
      <c r="D38" s="15">
        <v>2025</v>
      </c>
      <c r="E38" s="26">
        <v>2024</v>
      </c>
      <c r="F38" s="26">
        <v>2023</v>
      </c>
      <c r="G38" s="26">
        <v>2022</v>
      </c>
    </row>
    <row r="39" spans="2:7" ht="15" customHeight="1">
      <c r="B39" s="55" t="s">
        <v>1094</v>
      </c>
      <c r="C39" s="55"/>
      <c r="D39" s="419">
        <v>798000000</v>
      </c>
      <c r="E39" s="342">
        <v>798000000</v>
      </c>
      <c r="F39" s="263">
        <v>798000000</v>
      </c>
      <c r="G39" s="263">
        <v>798000000</v>
      </c>
    </row>
    <row r="40" spans="2:7" ht="15" customHeight="1">
      <c r="B40" s="42" t="s">
        <v>1092</v>
      </c>
      <c r="C40" s="42"/>
      <c r="D40" s="421">
        <v>78.099999999999994</v>
      </c>
      <c r="E40" s="316">
        <v>78.099999999999994</v>
      </c>
      <c r="F40" s="42">
        <v>78.099999999999994</v>
      </c>
      <c r="G40" s="42">
        <v>78.099999999999994</v>
      </c>
    </row>
    <row r="41" spans="2:7" ht="15" customHeight="1">
      <c r="B41" s="38" t="s">
        <v>1096</v>
      </c>
      <c r="C41" s="38"/>
      <c r="D41" s="422" t="s">
        <v>1097</v>
      </c>
      <c r="E41" s="343" t="s">
        <v>1098</v>
      </c>
      <c r="F41" s="79" t="s">
        <v>1098</v>
      </c>
      <c r="G41" s="79" t="s">
        <v>1098</v>
      </c>
    </row>
    <row r="42" spans="2:7" ht="15" customHeight="1">
      <c r="B42" s="20"/>
      <c r="C42" s="20"/>
      <c r="D42" s="20"/>
      <c r="F42" s="68"/>
      <c r="G42" s="68"/>
    </row>
    <row r="43" spans="2:7" ht="15" customHeight="1">
      <c r="B43" s="560" t="s">
        <v>741</v>
      </c>
      <c r="C43" s="560"/>
      <c r="D43" s="560"/>
      <c r="E43" s="560"/>
      <c r="F43" s="560"/>
      <c r="G43" s="560"/>
    </row>
    <row r="44" spans="2:7" s="251" customFormat="1" ht="31.95" customHeight="1">
      <c r="B44" s="550" t="s">
        <v>1099</v>
      </c>
      <c r="C44" s="550"/>
      <c r="D44" s="550"/>
      <c r="E44" s="551"/>
      <c r="F44" s="550"/>
      <c r="G44" s="550"/>
    </row>
    <row r="45" spans="2:7" ht="15" customHeight="1">
      <c r="B45" s="548" t="s">
        <v>1100</v>
      </c>
      <c r="C45" s="548"/>
      <c r="D45" s="548"/>
      <c r="E45" s="549"/>
      <c r="F45" s="548"/>
      <c r="G45" s="548"/>
    </row>
    <row r="46" spans="2:7" ht="15" customHeight="1"/>
    <row r="47" spans="2:7" ht="15" customHeight="1">
      <c r="B47" s="548"/>
      <c r="C47" s="548"/>
      <c r="D47" s="548"/>
      <c r="E47" s="549"/>
      <c r="F47" s="548"/>
      <c r="G47" s="548"/>
    </row>
    <row r="48" spans="2:7" ht="15" customHeight="1">
      <c r="B48" s="548"/>
      <c r="C48" s="548"/>
      <c r="D48" s="548"/>
      <c r="E48" s="549"/>
      <c r="F48" s="548"/>
      <c r="G48" s="548"/>
    </row>
    <row r="49" spans="2:7" ht="15" customHeight="1">
      <c r="B49" s="548"/>
      <c r="C49" s="548"/>
      <c r="D49" s="548"/>
      <c r="E49" s="549"/>
      <c r="F49" s="548"/>
      <c r="G49" s="548"/>
    </row>
    <row r="50" spans="2:7" ht="15" customHeight="1">
      <c r="B50" s="548"/>
      <c r="C50" s="548"/>
      <c r="D50" s="548"/>
      <c r="E50" s="549"/>
      <c r="F50" s="548"/>
      <c r="G50" s="548"/>
    </row>
    <row r="51" spans="2:7" ht="15" customHeight="1">
      <c r="B51" s="548"/>
      <c r="C51" s="548"/>
      <c r="D51" s="548"/>
      <c r="E51" s="549"/>
      <c r="F51" s="548"/>
      <c r="G51" s="548"/>
    </row>
    <row r="52" spans="2:7" ht="15" customHeight="1">
      <c r="B52" s="548"/>
      <c r="C52" s="548"/>
      <c r="D52" s="548"/>
      <c r="E52" s="549"/>
      <c r="F52" s="548"/>
      <c r="G52" s="548"/>
    </row>
    <row r="53" spans="2:7" ht="15" customHeight="1">
      <c r="B53" s="548"/>
      <c r="C53" s="548"/>
      <c r="D53" s="548"/>
      <c r="E53" s="549"/>
      <c r="F53" s="548"/>
      <c r="G53" s="548"/>
    </row>
    <row r="54" spans="2:7" ht="15" customHeight="1">
      <c r="B54" s="548"/>
      <c r="C54" s="548"/>
      <c r="D54" s="548"/>
      <c r="E54" s="549"/>
      <c r="F54" s="548"/>
      <c r="G54" s="548"/>
    </row>
    <row r="55" spans="2:7" ht="15" customHeight="1">
      <c r="B55" s="548"/>
      <c r="C55" s="548"/>
      <c r="D55" s="548"/>
      <c r="E55" s="549"/>
      <c r="F55" s="548"/>
      <c r="G55" s="548"/>
    </row>
    <row r="56" spans="2:7" ht="15" customHeight="1">
      <c r="B56" s="548"/>
      <c r="C56" s="548"/>
      <c r="D56" s="548"/>
      <c r="E56" s="549"/>
      <c r="F56" s="548"/>
      <c r="G56" s="548"/>
    </row>
    <row r="57" spans="2:7" ht="15" customHeight="1">
      <c r="B57" s="548"/>
      <c r="C57" s="548"/>
      <c r="D57" s="548"/>
      <c r="E57" s="549"/>
      <c r="F57" s="548"/>
      <c r="G57" s="548"/>
    </row>
    <row r="58" spans="2:7" ht="15" customHeight="1">
      <c r="B58" s="548"/>
      <c r="C58" s="548"/>
      <c r="D58" s="548"/>
      <c r="E58" s="549"/>
      <c r="F58" s="548"/>
      <c r="G58" s="548"/>
    </row>
    <row r="59" spans="2:7" ht="15" customHeight="1">
      <c r="B59" s="548"/>
      <c r="C59" s="548"/>
      <c r="D59" s="548"/>
      <c r="E59" s="549"/>
      <c r="F59" s="548"/>
      <c r="G59" s="548"/>
    </row>
    <row r="60" spans="2:7" ht="15" customHeight="1">
      <c r="B60" s="20"/>
      <c r="C60" s="20"/>
      <c r="D60" s="20"/>
      <c r="F60" s="20"/>
      <c r="G60" s="20"/>
    </row>
  </sheetData>
  <mergeCells count="22">
    <mergeCell ref="E27:G27"/>
    <mergeCell ref="E28:G28"/>
    <mergeCell ref="B55:G55"/>
    <mergeCell ref="B56:G56"/>
    <mergeCell ref="C27:D27"/>
    <mergeCell ref="C28:D28"/>
    <mergeCell ref="B57:G57"/>
    <mergeCell ref="B58:G58"/>
    <mergeCell ref="B59:G59"/>
    <mergeCell ref="B8:G8"/>
    <mergeCell ref="B53:G53"/>
    <mergeCell ref="B54:G54"/>
    <mergeCell ref="B43:G43"/>
    <mergeCell ref="B44:G44"/>
    <mergeCell ref="B45:G45"/>
    <mergeCell ref="B47:G47"/>
    <mergeCell ref="B48:G48"/>
    <mergeCell ref="B23:G23"/>
    <mergeCell ref="B49:G49"/>
    <mergeCell ref="B50:G50"/>
    <mergeCell ref="B51:G51"/>
    <mergeCell ref="B52:G52"/>
  </mergeCells>
  <pageMargins left="0.75" right="0.75" top="1" bottom="1" header="0.5" footer="0.5"/>
  <headerFooter>
    <oddHeader>&amp;R&amp;"Century Gothic"&amp;10&amp;KFF0000 Confidential&amp;1#_x000D_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7:G56"/>
  <sheetViews>
    <sheetView showGridLines="0" showRuler="0" zoomScale="70" zoomScaleNormal="70" workbookViewId="0"/>
  </sheetViews>
  <sheetFormatPr defaultColWidth="13.21875" defaultRowHeight="13.8"/>
  <cols>
    <col min="1" max="1" width="1.77734375" style="13" customWidth="1"/>
    <col min="2" max="2" width="69.44140625" style="13" customWidth="1"/>
    <col min="3" max="7" width="23.77734375" style="13" customWidth="1"/>
    <col min="8" max="16384" width="13.21875" style="13"/>
  </cols>
  <sheetData>
    <row r="7" spans="2:7" ht="15" customHeight="1">
      <c r="B7" s="29"/>
      <c r="C7" s="29"/>
      <c r="F7" s="29"/>
      <c r="G7" s="29"/>
    </row>
    <row r="8" spans="2:7" ht="15" customHeight="1">
      <c r="B8" s="573" t="s">
        <v>1101</v>
      </c>
      <c r="C8" s="573"/>
      <c r="D8" s="573"/>
      <c r="E8" s="573"/>
      <c r="F8" s="573"/>
      <c r="G8" s="573"/>
    </row>
    <row r="9" spans="2:7" ht="15" customHeight="1">
      <c r="B9" s="25"/>
      <c r="C9" s="25"/>
      <c r="D9" s="25"/>
      <c r="E9" s="25"/>
      <c r="F9" s="25"/>
      <c r="G9" s="25"/>
    </row>
    <row r="10" spans="2:7" ht="15" customHeight="1">
      <c r="B10" s="145" t="s">
        <v>1102</v>
      </c>
      <c r="C10" s="145" t="s">
        <v>741</v>
      </c>
      <c r="D10" s="146">
        <v>2025</v>
      </c>
      <c r="E10" s="146">
        <v>2024</v>
      </c>
      <c r="F10" s="146">
        <v>2023</v>
      </c>
      <c r="G10" s="146">
        <v>2022</v>
      </c>
    </row>
    <row r="11" spans="2:7" ht="15" customHeight="1">
      <c r="B11" s="44" t="s">
        <v>1103</v>
      </c>
      <c r="C11" s="44"/>
      <c r="D11" s="98">
        <v>20545461</v>
      </c>
      <c r="E11" s="311">
        <v>20494908</v>
      </c>
      <c r="F11" s="45">
        <v>18461857</v>
      </c>
      <c r="G11" s="45">
        <v>15308026</v>
      </c>
    </row>
    <row r="12" spans="2:7" ht="15" customHeight="1">
      <c r="B12" s="38" t="s">
        <v>1104</v>
      </c>
      <c r="C12" s="38"/>
      <c r="D12" s="90">
        <v>195</v>
      </c>
      <c r="E12" s="293">
        <v>182</v>
      </c>
      <c r="F12" s="40">
        <v>178</v>
      </c>
      <c r="G12" s="40">
        <v>172</v>
      </c>
    </row>
    <row r="13" spans="2:7" ht="15" customHeight="1">
      <c r="B13" s="38" t="s">
        <v>1105</v>
      </c>
      <c r="C13" s="38"/>
      <c r="D13" s="90">
        <v>551</v>
      </c>
      <c r="E13" s="293">
        <v>520</v>
      </c>
      <c r="F13" s="40">
        <v>442</v>
      </c>
      <c r="G13" s="40">
        <v>400</v>
      </c>
    </row>
    <row r="14" spans="2:7" ht="15" customHeight="1">
      <c r="B14" s="20"/>
      <c r="C14" s="20"/>
      <c r="F14" s="20"/>
      <c r="G14" s="20"/>
    </row>
    <row r="15" spans="2:7" ht="15" customHeight="1">
      <c r="B15" s="145" t="s">
        <v>1106</v>
      </c>
      <c r="C15" s="145"/>
      <c r="D15" s="146">
        <v>2025</v>
      </c>
      <c r="E15" s="146">
        <v>2024</v>
      </c>
      <c r="F15" s="146">
        <v>2023</v>
      </c>
      <c r="G15" s="146">
        <v>2022</v>
      </c>
    </row>
    <row r="16" spans="2:7" ht="15" customHeight="1">
      <c r="B16" s="44" t="s">
        <v>1107</v>
      </c>
      <c r="C16" s="44"/>
      <c r="D16" s="88">
        <v>848</v>
      </c>
      <c r="E16" s="292">
        <v>874</v>
      </c>
      <c r="F16" s="52">
        <v>637</v>
      </c>
      <c r="G16" s="52">
        <v>823</v>
      </c>
    </row>
    <row r="17" spans="2:7" ht="15" customHeight="1">
      <c r="B17" s="38" t="s">
        <v>1108</v>
      </c>
      <c r="C17" s="38"/>
      <c r="D17" s="90">
        <v>125</v>
      </c>
      <c r="E17" s="293">
        <v>609</v>
      </c>
      <c r="F17" s="40">
        <v>465</v>
      </c>
      <c r="G17" s="40">
        <v>373</v>
      </c>
    </row>
    <row r="18" spans="2:7" ht="15" customHeight="1">
      <c r="B18" s="151" t="s">
        <v>1109</v>
      </c>
      <c r="C18" s="152"/>
      <c r="D18" s="238">
        <v>624</v>
      </c>
      <c r="E18" s="345">
        <v>488.17</v>
      </c>
      <c r="F18" s="243">
        <v>951</v>
      </c>
      <c r="G18" s="153" t="s">
        <v>841</v>
      </c>
    </row>
    <row r="19" spans="2:7" ht="15" customHeight="1">
      <c r="B19" s="151" t="s">
        <v>1110</v>
      </c>
      <c r="C19" s="152"/>
      <c r="D19" s="367">
        <v>19910</v>
      </c>
      <c r="E19" s="345">
        <v>1780</v>
      </c>
      <c r="F19" s="243">
        <v>23114</v>
      </c>
      <c r="G19" s="153" t="s">
        <v>841</v>
      </c>
    </row>
    <row r="20" spans="2:7" ht="15" customHeight="1">
      <c r="B20" s="151" t="s">
        <v>1111</v>
      </c>
      <c r="C20" s="154"/>
      <c r="D20" s="368">
        <v>27042</v>
      </c>
      <c r="E20" s="346">
        <v>40793</v>
      </c>
      <c r="F20" s="156">
        <v>30262</v>
      </c>
      <c r="G20" s="153" t="s">
        <v>841</v>
      </c>
    </row>
    <row r="21" spans="2:7" ht="15" customHeight="1">
      <c r="B21" s="151" t="s">
        <v>1112</v>
      </c>
      <c r="C21" s="154"/>
      <c r="D21" s="368">
        <v>17716</v>
      </c>
      <c r="E21" s="346">
        <v>29971</v>
      </c>
      <c r="F21" s="156">
        <v>43709</v>
      </c>
      <c r="G21" s="153" t="s">
        <v>841</v>
      </c>
    </row>
    <row r="22" spans="2:7" ht="15" customHeight="1">
      <c r="B22" s="151" t="s">
        <v>1113</v>
      </c>
      <c r="C22" s="154"/>
      <c r="D22" s="155">
        <v>1035</v>
      </c>
      <c r="E22" s="346">
        <v>1716</v>
      </c>
      <c r="F22" s="156">
        <v>1094</v>
      </c>
      <c r="G22" s="153" t="s">
        <v>841</v>
      </c>
    </row>
    <row r="23" spans="2:7" ht="15" customHeight="1">
      <c r="B23" s="172"/>
      <c r="C23" s="173"/>
      <c r="D23" s="174"/>
      <c r="E23" s="174"/>
      <c r="F23" s="174"/>
      <c r="G23" s="175"/>
    </row>
    <row r="24" spans="2:7" ht="15" customHeight="1">
      <c r="B24" s="573" t="s">
        <v>1114</v>
      </c>
      <c r="C24" s="573"/>
      <c r="D24" s="573"/>
      <c r="E24" s="573"/>
      <c r="F24" s="573"/>
      <c r="G24" s="573"/>
    </row>
    <row r="25" spans="2:7" ht="15" customHeight="1">
      <c r="B25" s="25"/>
      <c r="C25" s="25"/>
      <c r="D25" s="25"/>
      <c r="E25" s="25"/>
      <c r="F25" s="25"/>
      <c r="G25" s="25"/>
    </row>
    <row r="26" spans="2:7" ht="15" customHeight="1">
      <c r="B26" s="145" t="s">
        <v>1115</v>
      </c>
      <c r="C26" s="145"/>
      <c r="D26" s="146">
        <v>2025</v>
      </c>
      <c r="E26" s="146">
        <v>2024</v>
      </c>
      <c r="F26" s="146">
        <v>2023</v>
      </c>
      <c r="G26" s="146">
        <v>2022</v>
      </c>
    </row>
    <row r="27" spans="2:7">
      <c r="B27" s="44" t="s">
        <v>1116</v>
      </c>
      <c r="C27" s="44"/>
      <c r="D27" s="238" t="s">
        <v>1117</v>
      </c>
      <c r="E27" s="311">
        <v>29946509.5</v>
      </c>
      <c r="F27" s="45">
        <v>28644250</v>
      </c>
      <c r="G27" s="45">
        <v>27000000</v>
      </c>
    </row>
    <row r="28" spans="2:7">
      <c r="B28" s="38" t="s">
        <v>1118</v>
      </c>
      <c r="C28" s="38"/>
      <c r="D28" s="366">
        <v>1192</v>
      </c>
      <c r="E28" s="340">
        <v>1326</v>
      </c>
      <c r="F28" s="91">
        <v>1502</v>
      </c>
      <c r="G28" s="91">
        <v>1671</v>
      </c>
    </row>
    <row r="29" spans="2:7" ht="30.75" customHeight="1">
      <c r="B29" s="38" t="s">
        <v>1119</v>
      </c>
      <c r="C29" s="38"/>
      <c r="D29" s="367" t="s">
        <v>1120</v>
      </c>
      <c r="E29" s="312">
        <v>107170</v>
      </c>
      <c r="F29" s="64">
        <v>114933</v>
      </c>
      <c r="G29" s="64">
        <v>126007</v>
      </c>
    </row>
    <row r="30" spans="2:7" ht="29.25" customHeight="1">
      <c r="B30" s="38" t="s">
        <v>1121</v>
      </c>
      <c r="C30" s="38"/>
      <c r="D30" s="367" t="s">
        <v>1122</v>
      </c>
      <c r="E30" s="312">
        <v>1294040</v>
      </c>
      <c r="F30" s="64">
        <v>1422500</v>
      </c>
      <c r="G30" s="64">
        <v>1400000</v>
      </c>
    </row>
    <row r="31" spans="2:7" ht="15" customHeight="1">
      <c r="B31" s="29"/>
      <c r="C31" s="29"/>
      <c r="F31" s="29"/>
      <c r="G31" s="29"/>
    </row>
    <row r="32" spans="2:7" ht="15" customHeight="1">
      <c r="B32" s="573" t="s">
        <v>1123</v>
      </c>
      <c r="C32" s="573"/>
      <c r="D32" s="573"/>
      <c r="E32" s="573"/>
      <c r="F32" s="573"/>
      <c r="G32" s="573"/>
    </row>
    <row r="33" spans="2:7" ht="15" customHeight="1">
      <c r="B33" s="25"/>
      <c r="C33" s="25"/>
      <c r="D33" s="25"/>
      <c r="E33" s="25"/>
      <c r="F33" s="25"/>
      <c r="G33" s="25"/>
    </row>
    <row r="34" spans="2:7" ht="15" customHeight="1">
      <c r="B34" s="145"/>
      <c r="C34" s="145"/>
      <c r="D34" s="146">
        <v>2025</v>
      </c>
      <c r="E34" s="146">
        <v>2024</v>
      </c>
      <c r="F34" s="146">
        <v>2023</v>
      </c>
      <c r="G34" s="146">
        <v>2022</v>
      </c>
    </row>
    <row r="35" spans="2:7">
      <c r="B35" s="44" t="s">
        <v>1124</v>
      </c>
      <c r="C35" s="55"/>
      <c r="D35" s="98">
        <v>10154502.32</v>
      </c>
      <c r="E35" s="311">
        <v>8236590.0700000003</v>
      </c>
      <c r="F35" s="164">
        <v>9760345</v>
      </c>
      <c r="G35" s="45">
        <v>53000000</v>
      </c>
    </row>
    <row r="36" spans="2:7" ht="15" customHeight="1">
      <c r="B36" s="38" t="s">
        <v>1125</v>
      </c>
      <c r="C36" s="42"/>
      <c r="D36" s="147">
        <v>7400</v>
      </c>
      <c r="E36" s="340">
        <v>35614</v>
      </c>
      <c r="F36" s="103">
        <v>81879</v>
      </c>
      <c r="G36" s="79" t="s">
        <v>850</v>
      </c>
    </row>
    <row r="37" spans="2:7" ht="15" customHeight="1">
      <c r="B37" s="38" t="s">
        <v>1126</v>
      </c>
      <c r="C37" s="42"/>
      <c r="D37" s="147">
        <v>1480</v>
      </c>
      <c r="E37" s="340">
        <v>4819</v>
      </c>
      <c r="F37" s="79" t="s">
        <v>850</v>
      </c>
      <c r="G37" s="79" t="s">
        <v>850</v>
      </c>
    </row>
    <row r="38" spans="2:7" ht="15" customHeight="1">
      <c r="B38" s="38" t="s">
        <v>1127</v>
      </c>
      <c r="C38" s="42"/>
      <c r="D38" s="147">
        <v>4</v>
      </c>
      <c r="E38" s="340">
        <v>8</v>
      </c>
      <c r="F38" s="161">
        <v>8</v>
      </c>
      <c r="G38" s="79" t="s">
        <v>850</v>
      </c>
    </row>
    <row r="39" spans="2:7" ht="15" customHeight="1">
      <c r="B39" s="20"/>
      <c r="C39" s="20"/>
      <c r="F39" s="20"/>
      <c r="G39" s="20"/>
    </row>
    <row r="40" spans="2:7" ht="25.2" customHeight="1">
      <c r="B40" s="552"/>
      <c r="C40" s="552"/>
      <c r="D40" s="552"/>
      <c r="E40" s="552"/>
      <c r="F40" s="552"/>
      <c r="G40" s="552"/>
    </row>
    <row r="41" spans="2:7" ht="30" customHeight="1">
      <c r="B41" s="552"/>
      <c r="C41" s="552"/>
      <c r="D41" s="552"/>
      <c r="E41" s="553"/>
      <c r="F41" s="552"/>
      <c r="G41" s="552"/>
    </row>
    <row r="42" spans="2:7" ht="59.7" customHeight="1">
      <c r="B42" s="552"/>
      <c r="C42" s="552"/>
      <c r="D42" s="552"/>
      <c r="E42" s="553"/>
      <c r="F42" s="552"/>
      <c r="G42" s="552"/>
    </row>
    <row r="43" spans="2:7" ht="90.75" customHeight="1">
      <c r="B43" s="552"/>
      <c r="C43" s="552"/>
      <c r="D43" s="552"/>
      <c r="E43" s="553"/>
      <c r="F43" s="552"/>
      <c r="G43" s="552"/>
    </row>
    <row r="44" spans="2:7" ht="28.5" customHeight="1">
      <c r="B44" s="552"/>
      <c r="C44" s="552"/>
      <c r="D44" s="552"/>
      <c r="E44" s="553"/>
      <c r="F44" s="552"/>
      <c r="G44" s="552"/>
    </row>
    <row r="45" spans="2:7" ht="28.95" customHeight="1">
      <c r="B45" s="600"/>
      <c r="C45" s="600"/>
      <c r="D45" s="600"/>
      <c r="E45" s="600"/>
      <c r="F45" s="600"/>
      <c r="G45" s="600"/>
    </row>
    <row r="46" spans="2:7" ht="30" customHeight="1">
      <c r="B46" s="552"/>
      <c r="C46" s="552"/>
      <c r="D46" s="552"/>
      <c r="E46" s="553"/>
      <c r="F46" s="552"/>
      <c r="G46" s="552"/>
    </row>
    <row r="47" spans="2:7" ht="15" customHeight="1">
      <c r="B47" s="550"/>
      <c r="C47" s="550"/>
      <c r="D47" s="550"/>
      <c r="E47" s="551"/>
      <c r="F47" s="550"/>
      <c r="G47" s="550"/>
    </row>
    <row r="48" spans="2:7" ht="15" customHeight="1">
      <c r="B48" s="552"/>
      <c r="C48" s="552"/>
      <c r="D48" s="552"/>
      <c r="E48" s="553"/>
      <c r="F48" s="552"/>
      <c r="G48" s="552"/>
    </row>
    <row r="49" spans="2:7" ht="15" customHeight="1">
      <c r="B49" s="552"/>
      <c r="C49" s="552"/>
      <c r="D49" s="552"/>
      <c r="E49" s="553"/>
      <c r="F49" s="552"/>
      <c r="G49" s="552"/>
    </row>
    <row r="50" spans="2:7" ht="15" customHeight="1">
      <c r="B50" s="552"/>
      <c r="C50" s="552"/>
      <c r="D50" s="552"/>
      <c r="E50" s="553"/>
      <c r="F50" s="552"/>
      <c r="G50" s="552"/>
    </row>
    <row r="51" spans="2:7" ht="15" customHeight="1">
      <c r="B51" s="548"/>
      <c r="C51" s="548"/>
      <c r="D51" s="548"/>
      <c r="E51" s="549"/>
      <c r="F51" s="548"/>
      <c r="G51" s="548"/>
    </row>
    <row r="52" spans="2:7" ht="15" customHeight="1">
      <c r="B52" s="548"/>
      <c r="C52" s="548"/>
      <c r="D52" s="548"/>
      <c r="E52" s="549"/>
      <c r="F52" s="548"/>
      <c r="G52" s="548"/>
    </row>
    <row r="53" spans="2:7" ht="15" customHeight="1">
      <c r="B53" s="548"/>
      <c r="C53" s="548"/>
      <c r="D53" s="548"/>
      <c r="E53" s="549"/>
      <c r="F53" s="548"/>
      <c r="G53" s="548"/>
    </row>
    <row r="54" spans="2:7" ht="15" customHeight="1">
      <c r="B54" s="548"/>
      <c r="C54" s="548"/>
      <c r="D54" s="548"/>
      <c r="E54" s="549"/>
      <c r="F54" s="548"/>
      <c r="G54" s="548"/>
    </row>
    <row r="55" spans="2:7" ht="15" customHeight="1">
      <c r="B55" s="548"/>
      <c r="C55" s="548"/>
      <c r="D55" s="548"/>
      <c r="E55" s="549"/>
      <c r="F55" s="548"/>
      <c r="G55" s="548"/>
    </row>
    <row r="56" spans="2:7" ht="15" customHeight="1">
      <c r="B56" s="20"/>
      <c r="C56" s="20"/>
      <c r="F56" s="20"/>
      <c r="G56" s="20"/>
    </row>
  </sheetData>
  <mergeCells count="19">
    <mergeCell ref="B24:G24"/>
    <mergeCell ref="B8:G8"/>
    <mergeCell ref="B32:G32"/>
    <mergeCell ref="B41:G41"/>
    <mergeCell ref="B42:G42"/>
    <mergeCell ref="B53:G53"/>
    <mergeCell ref="B54:G54"/>
    <mergeCell ref="B55:G55"/>
    <mergeCell ref="B43:G43"/>
    <mergeCell ref="B40:G40"/>
    <mergeCell ref="B52:G52"/>
    <mergeCell ref="B51:G51"/>
    <mergeCell ref="B50:G50"/>
    <mergeCell ref="B49:G49"/>
    <mergeCell ref="B44:G44"/>
    <mergeCell ref="B46:G46"/>
    <mergeCell ref="B47:G47"/>
    <mergeCell ref="B48:G48"/>
    <mergeCell ref="B45:G45"/>
  </mergeCells>
  <pageMargins left="0.75" right="0.75" top="1" bottom="1" header="0.5" footer="0.5"/>
  <headerFooter>
    <oddHeader>&amp;R&amp;"Century Gothic"&amp;10&amp;KFF0000 Confidential&amp;1#_x000D_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7CB9-28A3-4325-9BD9-5B9CE410105F}">
  <dimension ref="Q1:S31"/>
  <sheetViews>
    <sheetView showGridLines="0" tabSelected="1" zoomScale="70" zoomScaleNormal="70" zoomScaleSheetLayoutView="90" workbookViewId="0"/>
  </sheetViews>
  <sheetFormatPr defaultColWidth="8.77734375" defaultRowHeight="13.2"/>
  <cols>
    <col min="14" max="14" width="15.21875" customWidth="1"/>
    <col min="15" max="15" width="10.21875" customWidth="1"/>
    <col min="16" max="16" width="0.77734375" customWidth="1"/>
    <col min="17" max="17" width="8.21875" customWidth="1"/>
    <col min="18" max="18" width="68.77734375" customWidth="1"/>
    <col min="19" max="19" width="8.77734375" customWidth="1"/>
    <col min="20" max="20" width="0.77734375" customWidth="1"/>
  </cols>
  <sheetData>
    <row r="1" spans="17:19" ht="12" customHeight="1">
      <c r="R1" s="352"/>
    </row>
    <row r="2" spans="17:19" ht="79.2">
      <c r="Q2" s="489"/>
      <c r="R2" s="494" t="s">
        <v>0</v>
      </c>
      <c r="S2" s="489"/>
    </row>
    <row r="3" spans="17:19" ht="40.200000000000003" customHeight="1">
      <c r="Q3" s="489"/>
      <c r="R3" s="493" t="s">
        <v>25</v>
      </c>
      <c r="S3" s="489"/>
    </row>
    <row r="4" spans="17:19" ht="12.75" customHeight="1">
      <c r="R4" s="353"/>
    </row>
    <row r="5" spans="17:19" ht="12.75" customHeight="1">
      <c r="R5" s="355"/>
    </row>
    <row r="6" spans="17:19" ht="19.95" customHeight="1">
      <c r="R6" s="490" t="s">
        <v>3</v>
      </c>
    </row>
    <row r="7" spans="17:19" ht="18" customHeight="1">
      <c r="R7" s="488" t="s">
        <v>4</v>
      </c>
    </row>
    <row r="8" spans="17:19" ht="18" customHeight="1">
      <c r="R8" s="488" t="s">
        <v>5</v>
      </c>
    </row>
    <row r="9" spans="17:19" ht="18" customHeight="1">
      <c r="R9" s="488" t="s">
        <v>6</v>
      </c>
    </row>
    <row r="10" spans="17:19" ht="18" customHeight="1">
      <c r="R10" s="488" t="s">
        <v>7</v>
      </c>
    </row>
    <row r="11" spans="17:19" ht="7.95" customHeight="1">
      <c r="R11" s="357"/>
    </row>
    <row r="12" spans="17:19" ht="19.95" customHeight="1">
      <c r="R12" s="490" t="s">
        <v>8</v>
      </c>
    </row>
    <row r="13" spans="17:19" s="491" customFormat="1" ht="16.95" customHeight="1">
      <c r="R13" s="492" t="s">
        <v>9</v>
      </c>
    </row>
    <row r="14" spans="17:19" s="491" customFormat="1" ht="16.95" customHeight="1">
      <c r="R14" s="492" t="s">
        <v>10</v>
      </c>
    </row>
    <row r="15" spans="17:19" s="491" customFormat="1" ht="16.95" customHeight="1">
      <c r="R15" s="492" t="s">
        <v>11</v>
      </c>
    </row>
    <row r="16" spans="17:19" s="491" customFormat="1" ht="16.95" customHeight="1">
      <c r="R16" s="492" t="s">
        <v>12</v>
      </c>
      <c r="S16" s="492"/>
    </row>
    <row r="17" spans="18:19" s="491" customFormat="1" ht="16.95" customHeight="1">
      <c r="R17" s="492" t="s">
        <v>13</v>
      </c>
      <c r="S17" s="492"/>
    </row>
    <row r="18" spans="18:19" s="491" customFormat="1" ht="16.95" customHeight="1">
      <c r="R18" s="492" t="s">
        <v>14</v>
      </c>
    </row>
    <row r="19" spans="18:19" s="491" customFormat="1" ht="16.95" customHeight="1">
      <c r="R19" s="492" t="s">
        <v>15</v>
      </c>
    </row>
    <row r="20" spans="18:19" s="491" customFormat="1" ht="16.95" customHeight="1">
      <c r="R20" s="492" t="s">
        <v>16</v>
      </c>
    </row>
    <row r="21" spans="18:19" s="491" customFormat="1" ht="16.95" customHeight="1">
      <c r="R21" s="492" t="s">
        <v>17</v>
      </c>
    </row>
    <row r="22" spans="18:19" s="491" customFormat="1" ht="16.95" customHeight="1">
      <c r="R22" s="492" t="s">
        <v>18</v>
      </c>
    </row>
    <row r="23" spans="18:19" s="491" customFormat="1" ht="16.95" customHeight="1">
      <c r="R23" s="492" t="s">
        <v>19</v>
      </c>
    </row>
    <row r="24" spans="18:19" s="491" customFormat="1" ht="16.95" customHeight="1">
      <c r="R24" s="492" t="s">
        <v>20</v>
      </c>
    </row>
    <row r="25" spans="18:19" s="491" customFormat="1" ht="16.95" customHeight="1">
      <c r="R25" s="492" t="s">
        <v>21</v>
      </c>
    </row>
    <row r="26" spans="18:19" s="491" customFormat="1" ht="16.95" customHeight="1">
      <c r="R26" s="492" t="s">
        <v>22</v>
      </c>
    </row>
    <row r="27" spans="18:19" s="491" customFormat="1" ht="16.95" customHeight="1">
      <c r="R27" s="492" t="s">
        <v>23</v>
      </c>
    </row>
    <row r="28" spans="18:19" s="491" customFormat="1" ht="16.95" customHeight="1">
      <c r="R28" s="492" t="s">
        <v>24</v>
      </c>
    </row>
    <row r="29" spans="18:19">
      <c r="R29" s="358"/>
    </row>
    <row r="30" spans="18:19" ht="49.95" customHeight="1"/>
    <row r="31" spans="18:19" ht="10.199999999999999" customHeight="1"/>
  </sheetData>
  <hyperlinks>
    <hyperlink ref="R7" location="GRI!A1" display="GRI" xr:uid="{D4B25154-4796-4329-9DEC-25AB902CB001}"/>
    <hyperlink ref="R8" location="SASB!A1" display="SASB" xr:uid="{883D0B43-B3C3-4D81-B556-87837EBC8382}"/>
    <hyperlink ref="R9" location="TCFD!A1" display="TCFD" xr:uid="{BFF7480B-669F-49A8-A4CA-8BD53511EDE4}"/>
    <hyperlink ref="R10" location="JSE!A1" display="JSE" xr:uid="{5FD88281-283C-473F-BF93-607BFA9232C9}"/>
    <hyperlink ref="R13" location="'GHG emissions'!A1" display="GHG emissions" xr:uid="{8CC431D3-DDE7-4B65-BDFB-4885EFDDE687}"/>
    <hyperlink ref="R14" location="'Responsible investment'!A1" display="Responsible investment" xr:uid="{F3F5A6E1-6AD3-4E21-A9CC-F9601ABBAA5E}"/>
    <hyperlink ref="R24" location="'Old Mutual Foundation'!A1" display="Old Mutual Foundation" xr:uid="{F319C87B-9809-4014-8EAC-B0A220A9351E}"/>
    <hyperlink ref="R22" location="'Financial Wellness'!A1" display="Financial wellness" xr:uid="{86BD6625-5E3B-4F65-B5BD-2971E6E17630}"/>
    <hyperlink ref="R19" r:id="rId1" xr:uid="{1EF98B18-BCAB-478C-BEBE-10BB7FF67AA9}"/>
    <hyperlink ref="R17" location="OHS!A1" display="Occupational Health and Safety" xr:uid="{0E3869AE-051C-4E13-8E8D-0EEAA9383E8E}"/>
    <hyperlink ref="R16" location="Remuneration!A1" display="Remuneration" xr:uid="{420C8AC5-488D-465E-8D86-EB26670FC3EB}"/>
    <hyperlink ref="R28" location="Policies!A1" display="Policies " xr:uid="{6AA744DC-0273-4C18-A8F4-17BCAED98937}"/>
    <hyperlink ref="R27" location="Associations!A1" display="Associations" xr:uid="{7EC499E4-0FFC-4E49-925F-53D6FD20B727}"/>
    <hyperlink ref="R26" location="'Tax transparency'!A1" display="Tax transparency" xr:uid="{DACB6136-36FF-4166-99CF-6E64EB7965BA}"/>
    <hyperlink ref="R25" location="Procurement!A1" display="Procurement" xr:uid="{DECE2DE9-610E-4EFB-814F-B9F9ECA9665E}"/>
    <hyperlink ref="R23" location="Transformation!A1" display="Transformation" xr:uid="{E289D79B-CD81-4A03-84CB-10DEB2C2ED1B}"/>
    <hyperlink ref="R21" location="Intermediaries!A1" display="Intermediaries" xr:uid="{B9949447-71DA-4D63-8FE4-7CB9C8AFF355}"/>
    <hyperlink ref="R20" location="Customers!A1" display="Customers" xr:uid="{70493D4B-9F3E-4CFA-9C3E-B8832B5178A9}"/>
    <hyperlink ref="R18" location="Governance!A1" display="Governance" xr:uid="{A4D5E6AA-2EB4-45CF-9042-9BD6D08691F8}"/>
    <hyperlink ref="R15" location="'Human capital'!A1" display="Human capital" xr:uid="{6F8512C2-610A-4C6F-A240-A60E6E1C3463}"/>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4:G49"/>
  <sheetViews>
    <sheetView showGridLines="0" showRuler="0" zoomScale="70" zoomScaleNormal="70" zoomScalePageLayoutView="73" workbookViewId="0"/>
  </sheetViews>
  <sheetFormatPr defaultColWidth="13.21875" defaultRowHeight="13.8"/>
  <cols>
    <col min="1" max="1" width="2.44140625" style="13" customWidth="1"/>
    <col min="2" max="2" width="64.44140625" style="17" customWidth="1"/>
    <col min="3" max="7" width="15.44140625" style="13" customWidth="1"/>
    <col min="8" max="16384" width="13.21875" style="13"/>
  </cols>
  <sheetData>
    <row r="4" spans="2:7" ht="15" customHeight="1"/>
    <row r="5" spans="2:7" ht="15" customHeight="1">
      <c r="B5" s="165"/>
      <c r="F5" s="20"/>
      <c r="G5" s="20"/>
    </row>
    <row r="6" spans="2:7" ht="15" customHeight="1">
      <c r="B6" s="166"/>
      <c r="F6" s="20"/>
      <c r="G6" s="20"/>
    </row>
    <row r="7" spans="2:7" ht="15" customHeight="1">
      <c r="B7" s="166"/>
      <c r="F7" s="20"/>
      <c r="G7" s="20"/>
    </row>
    <row r="8" spans="2:7" ht="15" customHeight="1">
      <c r="B8" s="598" t="s">
        <v>1128</v>
      </c>
      <c r="C8" s="598"/>
      <c r="D8" s="598"/>
      <c r="E8" s="598"/>
      <c r="F8" s="598"/>
      <c r="G8" s="598"/>
    </row>
    <row r="9" spans="2:7" ht="18.600000000000001" customHeight="1">
      <c r="B9" s="166"/>
      <c r="F9" s="20"/>
      <c r="G9" s="20"/>
    </row>
    <row r="10" spans="2:7" ht="15" customHeight="1">
      <c r="B10" s="427" t="s">
        <v>21</v>
      </c>
      <c r="C10" s="28" t="s">
        <v>741</v>
      </c>
      <c r="D10" s="428">
        <v>2025</v>
      </c>
      <c r="E10" s="428">
        <v>2024</v>
      </c>
      <c r="F10" s="428" t="s">
        <v>1129</v>
      </c>
      <c r="G10" s="428" t="s">
        <v>1130</v>
      </c>
    </row>
    <row r="11" spans="2:7" ht="15" customHeight="1">
      <c r="B11" s="167" t="s">
        <v>1131</v>
      </c>
      <c r="C11" s="44">
        <v>1</v>
      </c>
      <c r="D11" s="92">
        <v>0.35060000000000002</v>
      </c>
      <c r="E11" s="314">
        <v>0.27800000000000002</v>
      </c>
      <c r="F11" s="93">
        <v>0.66</v>
      </c>
      <c r="G11" s="93">
        <v>0.43</v>
      </c>
    </row>
    <row r="12" spans="2:7" ht="15" customHeight="1">
      <c r="B12" s="168" t="s">
        <v>1132</v>
      </c>
      <c r="C12" s="38"/>
      <c r="D12" s="85">
        <v>0.02</v>
      </c>
      <c r="E12" s="315">
        <v>0.08</v>
      </c>
      <c r="F12" s="39">
        <v>0.22</v>
      </c>
      <c r="G12" s="39">
        <v>0.27</v>
      </c>
    </row>
    <row r="13" spans="2:7" ht="15" customHeight="1">
      <c r="B13" s="168" t="s">
        <v>1133</v>
      </c>
      <c r="C13" s="38"/>
      <c r="D13" s="85">
        <v>0.38</v>
      </c>
      <c r="E13" s="315">
        <v>0.41</v>
      </c>
      <c r="F13" s="39">
        <v>0.36</v>
      </c>
      <c r="G13" s="39">
        <v>0.14000000000000001</v>
      </c>
    </row>
    <row r="14" spans="2:7" ht="15" customHeight="1">
      <c r="B14" s="168" t="s">
        <v>1134</v>
      </c>
      <c r="C14" s="38"/>
      <c r="D14" s="85">
        <v>0.23</v>
      </c>
      <c r="E14" s="315">
        <v>0.22</v>
      </c>
      <c r="F14" s="39">
        <v>0.19</v>
      </c>
      <c r="G14" s="39">
        <v>0.08</v>
      </c>
    </row>
    <row r="15" spans="2:7">
      <c r="B15" s="168" t="s">
        <v>1135</v>
      </c>
      <c r="C15" s="38"/>
      <c r="D15" s="433" t="s">
        <v>1136</v>
      </c>
      <c r="E15" s="350" t="s">
        <v>1136</v>
      </c>
      <c r="F15" s="79" t="s">
        <v>1136</v>
      </c>
      <c r="G15" s="79" t="s">
        <v>1137</v>
      </c>
    </row>
    <row r="16" spans="2:7">
      <c r="B16" s="13"/>
    </row>
    <row r="17" spans="2:7">
      <c r="B17" s="560" t="s">
        <v>741</v>
      </c>
      <c r="C17" s="560"/>
      <c r="D17" s="560"/>
      <c r="E17" s="560"/>
      <c r="F17" s="560"/>
      <c r="G17" s="560"/>
    </row>
    <row r="18" spans="2:7" ht="18.75" customHeight="1">
      <c r="B18" s="602" t="s">
        <v>1138</v>
      </c>
      <c r="C18" s="602"/>
      <c r="D18" s="602"/>
      <c r="E18" s="602"/>
      <c r="F18" s="602"/>
      <c r="G18" s="602"/>
    </row>
    <row r="19" spans="2:7" ht="36" customHeight="1">
      <c r="B19" s="601" t="s">
        <v>1139</v>
      </c>
      <c r="C19" s="601"/>
      <c r="D19" s="601"/>
      <c r="E19" s="601"/>
      <c r="F19" s="601"/>
      <c r="G19" s="601"/>
    </row>
    <row r="20" spans="2:7" ht="37.5" customHeight="1">
      <c r="B20" s="550" t="s">
        <v>1140</v>
      </c>
      <c r="C20" s="601"/>
      <c r="D20" s="601"/>
      <c r="E20" s="601"/>
      <c r="F20" s="550"/>
      <c r="G20" s="550"/>
    </row>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5">
    <mergeCell ref="B20:G20"/>
    <mergeCell ref="B17:G17"/>
    <mergeCell ref="B8:G8"/>
    <mergeCell ref="B19:G19"/>
    <mergeCell ref="B18:G18"/>
  </mergeCells>
  <pageMargins left="0.75" right="0.75" top="1" bottom="1" header="0.5" footer="0.5"/>
  <pageSetup orientation="portrait" r:id="rId1"/>
  <headerFooter>
    <oddHeader>&amp;R&amp;"Century Gothic"&amp;10&amp;KFF0000 Confidential&amp;1#_x000D_</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5:I51"/>
  <sheetViews>
    <sheetView showGridLines="0" showRuler="0" zoomScale="70" zoomScaleNormal="70" workbookViewId="0"/>
  </sheetViews>
  <sheetFormatPr defaultColWidth="13.21875" defaultRowHeight="16.5" customHeight="1"/>
  <cols>
    <col min="1" max="1" width="2.77734375" style="13" customWidth="1"/>
    <col min="2" max="2" width="27.21875" style="17" customWidth="1"/>
    <col min="3" max="3" width="20.77734375" style="17" customWidth="1"/>
    <col min="4" max="7" width="27.21875" style="13" customWidth="1"/>
    <col min="8" max="8" width="26" style="13" customWidth="1"/>
    <col min="9" max="16384" width="13.21875" style="13"/>
  </cols>
  <sheetData>
    <row r="5" spans="2:8" ht="15" customHeight="1"/>
    <row r="6" spans="2:8" ht="15" customHeight="1"/>
    <row r="7" spans="2:8" ht="15" customHeight="1"/>
    <row r="8" spans="2:8" ht="15" customHeight="1">
      <c r="B8" s="598" t="s">
        <v>1141</v>
      </c>
      <c r="C8" s="598"/>
      <c r="D8" s="598"/>
      <c r="E8" s="598"/>
      <c r="F8" s="598"/>
      <c r="G8" s="598"/>
    </row>
    <row r="9" spans="2:8" ht="15" customHeight="1">
      <c r="B9" s="166"/>
      <c r="C9" s="166"/>
      <c r="F9" s="20"/>
      <c r="G9" s="20"/>
    </row>
    <row r="10" spans="2:8" ht="15" customHeight="1">
      <c r="B10" s="427" t="s">
        <v>1142</v>
      </c>
      <c r="C10" s="495" t="s">
        <v>741</v>
      </c>
      <c r="D10" s="428">
        <v>2025</v>
      </c>
      <c r="E10" s="428">
        <v>2024</v>
      </c>
      <c r="F10" s="428">
        <v>2023</v>
      </c>
      <c r="G10" s="428">
        <v>2022</v>
      </c>
    </row>
    <row r="11" spans="2:8" ht="15" customHeight="1">
      <c r="B11" s="167" t="s">
        <v>1143</v>
      </c>
      <c r="C11" s="167"/>
      <c r="D11" s="253">
        <v>21181618000</v>
      </c>
      <c r="E11" s="351">
        <v>19013101000</v>
      </c>
      <c r="F11" s="45">
        <v>15638947553</v>
      </c>
      <c r="G11" s="45">
        <v>14658800000</v>
      </c>
      <c r="H11" s="417"/>
    </row>
    <row r="12" spans="2:8" ht="15" customHeight="1">
      <c r="B12" s="168" t="s">
        <v>1144</v>
      </c>
      <c r="C12" s="168"/>
      <c r="D12" s="253">
        <v>9759672000</v>
      </c>
      <c r="E12" s="351">
        <v>9666350000</v>
      </c>
      <c r="F12" s="64">
        <v>7723537428</v>
      </c>
      <c r="G12" s="64">
        <v>7124868000</v>
      </c>
      <c r="H12" s="417"/>
    </row>
    <row r="13" spans="2:8" ht="15" customHeight="1">
      <c r="B13" s="168" t="s">
        <v>1145</v>
      </c>
      <c r="C13" s="168"/>
      <c r="D13" s="253">
        <v>4609924000</v>
      </c>
      <c r="E13" s="351">
        <v>3496455000</v>
      </c>
      <c r="F13" s="64">
        <v>2934337270</v>
      </c>
      <c r="G13" s="64">
        <v>2955521000</v>
      </c>
      <c r="H13" s="417"/>
    </row>
    <row r="14" spans="2:8" ht="15" customHeight="1">
      <c r="B14" s="168" t="s">
        <v>1146</v>
      </c>
      <c r="C14" s="168"/>
      <c r="D14" s="253">
        <v>4774282000</v>
      </c>
      <c r="E14" s="351">
        <v>3706464000</v>
      </c>
      <c r="F14" s="64">
        <v>3339703450</v>
      </c>
      <c r="G14" s="64">
        <v>3146324000</v>
      </c>
      <c r="H14" s="417"/>
    </row>
    <row r="15" spans="2:8" ht="15" customHeight="1">
      <c r="B15" s="168" t="s">
        <v>1147</v>
      </c>
      <c r="C15" s="168"/>
      <c r="D15" s="253">
        <v>1411334000</v>
      </c>
      <c r="E15" s="351">
        <v>1591660000</v>
      </c>
      <c r="F15" s="64">
        <v>1175955333</v>
      </c>
      <c r="G15" s="64">
        <v>907668000</v>
      </c>
      <c r="H15" s="417"/>
    </row>
    <row r="16" spans="2:8" ht="15" customHeight="1">
      <c r="B16" s="168" t="s">
        <v>1148</v>
      </c>
      <c r="C16" s="168"/>
      <c r="D16" s="253">
        <v>387964000</v>
      </c>
      <c r="E16" s="351">
        <v>351138000</v>
      </c>
      <c r="F16" s="64">
        <v>295957207</v>
      </c>
      <c r="G16" s="64">
        <v>259467000</v>
      </c>
      <c r="H16" s="417"/>
    </row>
    <row r="17" spans="2:9" ht="13.8">
      <c r="B17" s="168" t="s">
        <v>1149</v>
      </c>
      <c r="C17" s="168"/>
      <c r="D17" s="253">
        <v>232001000</v>
      </c>
      <c r="E17" s="351">
        <v>192502000</v>
      </c>
      <c r="F17" s="64">
        <v>136090026</v>
      </c>
      <c r="G17" s="64">
        <v>258847000</v>
      </c>
      <c r="H17" s="417"/>
    </row>
    <row r="18" spans="2:9" ht="15" customHeight="1">
      <c r="B18" s="166"/>
      <c r="C18" s="166"/>
      <c r="D18"/>
      <c r="F18" s="20"/>
      <c r="G18" s="20"/>
    </row>
    <row r="19" spans="2:9" ht="15" customHeight="1">
      <c r="B19" s="166"/>
      <c r="C19" s="166"/>
      <c r="D19"/>
      <c r="F19" s="20"/>
      <c r="G19" s="20"/>
    </row>
    <row r="20" spans="2:9" ht="30" customHeight="1">
      <c r="B20" s="427" t="s">
        <v>1150</v>
      </c>
      <c r="C20" s="427"/>
      <c r="D20" s="428">
        <v>2025</v>
      </c>
      <c r="E20" s="428">
        <v>2024</v>
      </c>
      <c r="F20" s="428">
        <v>2023</v>
      </c>
      <c r="G20" s="428">
        <v>2022</v>
      </c>
    </row>
    <row r="21" spans="2:9" ht="15" customHeight="1">
      <c r="B21" s="167" t="s">
        <v>1151</v>
      </c>
      <c r="C21" s="167"/>
      <c r="D21" s="253">
        <v>207480136</v>
      </c>
      <c r="E21" s="351">
        <v>177846000</v>
      </c>
      <c r="F21" s="45">
        <v>174430704</v>
      </c>
      <c r="G21" s="45">
        <v>145655513</v>
      </c>
      <c r="H21" s="480"/>
      <c r="I21" s="482"/>
    </row>
    <row r="22" spans="2:9" ht="15" customHeight="1">
      <c r="B22" s="168" t="s">
        <v>1145</v>
      </c>
      <c r="C22" s="168"/>
      <c r="D22" s="253">
        <v>4591187413</v>
      </c>
      <c r="E22" s="351">
        <v>3496455000</v>
      </c>
      <c r="F22" s="64">
        <v>2934337270</v>
      </c>
      <c r="G22" s="64">
        <v>2955521000</v>
      </c>
      <c r="H22" s="480"/>
      <c r="I22" s="482"/>
    </row>
    <row r="23" spans="2:9" ht="15" customHeight="1">
      <c r="B23" s="167" t="s">
        <v>1146</v>
      </c>
      <c r="C23" s="167"/>
      <c r="D23" s="253">
        <v>903614888</v>
      </c>
      <c r="E23" s="351">
        <v>808666000</v>
      </c>
      <c r="F23" s="45">
        <v>896368167</v>
      </c>
      <c r="G23" s="45">
        <v>879947650</v>
      </c>
      <c r="H23" s="480"/>
      <c r="I23" s="482"/>
    </row>
    <row r="24" spans="2:9" ht="15" customHeight="1">
      <c r="B24" s="167" t="s">
        <v>1152</v>
      </c>
      <c r="C24" s="167"/>
      <c r="D24" s="253">
        <v>1411333839</v>
      </c>
      <c r="E24" s="351">
        <v>1591660000</v>
      </c>
      <c r="F24" s="45">
        <v>1175955333</v>
      </c>
      <c r="G24" s="45">
        <v>907668000</v>
      </c>
      <c r="H24" s="480"/>
      <c r="I24" s="482"/>
    </row>
    <row r="25" spans="2:9" ht="15" customHeight="1">
      <c r="B25" s="167" t="s">
        <v>1148</v>
      </c>
      <c r="C25" s="167"/>
      <c r="D25" s="253">
        <v>387964127</v>
      </c>
      <c r="E25" s="351">
        <v>351138000</v>
      </c>
      <c r="F25" s="45">
        <v>295957207</v>
      </c>
      <c r="G25" s="45">
        <v>259467000</v>
      </c>
      <c r="H25" s="480"/>
      <c r="I25" s="482"/>
    </row>
    <row r="26" spans="2:9" ht="15" customHeight="1">
      <c r="B26" s="168" t="s">
        <v>1149</v>
      </c>
      <c r="C26" s="168"/>
      <c r="D26" s="253">
        <v>232001262</v>
      </c>
      <c r="E26" s="351">
        <v>192502000</v>
      </c>
      <c r="F26" s="64">
        <v>136090026</v>
      </c>
      <c r="G26" s="64">
        <v>258847000</v>
      </c>
      <c r="H26" s="480"/>
      <c r="I26" s="482"/>
    </row>
    <row r="27" spans="2:9" ht="15" customHeight="1">
      <c r="B27" s="13"/>
      <c r="C27" s="13"/>
      <c r="H27" s="481"/>
    </row>
    <row r="28" spans="2:9" ht="15" customHeight="1">
      <c r="B28" s="166"/>
      <c r="C28" s="166"/>
      <c r="F28" s="20"/>
      <c r="G28" s="20"/>
      <c r="H28" s="481"/>
    </row>
    <row r="29" spans="2:9" ht="46.95" customHeight="1">
      <c r="B29" s="427" t="s">
        <v>1153</v>
      </c>
      <c r="C29" s="427"/>
      <c r="D29" s="428">
        <v>2025</v>
      </c>
      <c r="E29" s="428">
        <v>2024</v>
      </c>
      <c r="F29" s="428">
        <v>2023</v>
      </c>
      <c r="G29" s="428">
        <v>2022</v>
      </c>
      <c r="H29" s="481"/>
    </row>
    <row r="30" spans="2:9" ht="15" customHeight="1">
      <c r="B30" s="167" t="s">
        <v>1151</v>
      </c>
      <c r="C30" s="167"/>
      <c r="D30" s="253">
        <v>9552192318</v>
      </c>
      <c r="E30" s="351">
        <v>9488504000</v>
      </c>
      <c r="F30" s="45">
        <v>7549106723</v>
      </c>
      <c r="G30" s="45">
        <v>6979212487</v>
      </c>
      <c r="H30" s="480"/>
      <c r="I30" s="482"/>
    </row>
    <row r="31" spans="2:9" ht="15" customHeight="1">
      <c r="B31" s="168" t="s">
        <v>1146</v>
      </c>
      <c r="C31" s="168"/>
      <c r="D31" s="253">
        <v>3770917869</v>
      </c>
      <c r="E31" s="351">
        <v>2776644000</v>
      </c>
      <c r="F31" s="64">
        <v>2443335283</v>
      </c>
      <c r="G31" s="64">
        <v>2266376350</v>
      </c>
      <c r="H31" s="480"/>
      <c r="I31" s="482"/>
    </row>
    <row r="32" spans="2:9" ht="15" customHeight="1">
      <c r="B32" s="168" t="s">
        <v>1154</v>
      </c>
      <c r="C32" s="168"/>
      <c r="D32" s="253">
        <v>116257881</v>
      </c>
      <c r="E32" s="351">
        <v>114114000</v>
      </c>
      <c r="F32" s="64">
        <v>66561933</v>
      </c>
      <c r="G32" s="64">
        <v>50453233</v>
      </c>
      <c r="H32" s="480"/>
      <c r="I32" s="483"/>
    </row>
    <row r="33" spans="4:4" ht="15" customHeight="1"/>
    <row r="34" spans="4:4" ht="15" customHeight="1"/>
    <row r="35" spans="4:4" ht="15" customHeight="1">
      <c r="D35"/>
    </row>
    <row r="36" spans="4:4" ht="15" customHeight="1"/>
    <row r="37" spans="4:4" ht="15" customHeight="1"/>
    <row r="38" spans="4:4" ht="15" customHeight="1"/>
    <row r="39" spans="4:4" ht="15" customHeight="1"/>
    <row r="40" spans="4:4" ht="15" customHeight="1"/>
    <row r="41" spans="4:4" ht="15" customHeight="1"/>
    <row r="42" spans="4:4" ht="15" customHeight="1"/>
    <row r="43" spans="4:4" ht="15" customHeight="1"/>
    <row r="44" spans="4:4" ht="15" customHeight="1"/>
    <row r="45" spans="4:4" ht="15" customHeight="1"/>
    <row r="46" spans="4:4" ht="15" customHeight="1"/>
    <row r="47" spans="4:4" ht="15" customHeight="1"/>
    <row r="48" spans="4:4" ht="15" customHeight="1"/>
    <row r="49" ht="15" customHeight="1"/>
    <row r="50" ht="15" customHeight="1"/>
    <row r="51" ht="15" customHeight="1"/>
  </sheetData>
  <mergeCells count="1">
    <mergeCell ref="B8:G8"/>
  </mergeCells>
  <pageMargins left="0.75" right="0.75" top="1" bottom="1" header="0.5" footer="0.5"/>
  <headerFooter>
    <oddHeader>&amp;R&amp;"Century Gothic"&amp;10&amp;KFF0000 Confidential&amp;1#_x000D_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35"/>
  <sheetViews>
    <sheetView showGridLines="0" showRuler="0" zoomScale="70" zoomScaleNormal="70" workbookViewId="0"/>
  </sheetViews>
  <sheetFormatPr defaultColWidth="13.21875" defaultRowHeight="13.8"/>
  <cols>
    <col min="1" max="1" width="2.21875" style="13" customWidth="1"/>
    <col min="2" max="2" width="70.21875" style="13" customWidth="1"/>
    <col min="3" max="16384" width="13.21875" style="13"/>
  </cols>
  <sheetData>
    <row r="1" spans="2:7" ht="15" customHeight="1"/>
    <row r="2" spans="2:7" ht="15" customHeight="1"/>
    <row r="3" spans="2:7" ht="15" customHeight="1"/>
    <row r="4" spans="2:7" ht="15" customHeight="1"/>
    <row r="5" spans="2:7" ht="15" customHeight="1"/>
    <row r="6" spans="2:7" ht="15" customHeight="1"/>
    <row r="7" spans="2:7" ht="15" customHeight="1"/>
    <row r="8" spans="2:7" ht="15" customHeight="1">
      <c r="B8" s="101" t="s">
        <v>23</v>
      </c>
      <c r="C8" s="20"/>
      <c r="D8" s="20"/>
      <c r="E8" s="20"/>
      <c r="F8" s="20"/>
      <c r="G8" s="20"/>
    </row>
    <row r="9" spans="2:7" ht="15" customHeight="1">
      <c r="B9" s="25"/>
      <c r="C9" s="20"/>
      <c r="D9" s="20"/>
      <c r="E9" s="20"/>
      <c r="F9" s="20"/>
      <c r="G9" s="20"/>
    </row>
    <row r="10" spans="2:7" ht="15" customHeight="1">
      <c r="B10" s="171" t="s">
        <v>1155</v>
      </c>
      <c r="C10" s="20"/>
      <c r="D10" s="20"/>
      <c r="E10" s="20"/>
      <c r="F10" s="20"/>
      <c r="G10" s="20"/>
    </row>
    <row r="11" spans="2:7" ht="15" customHeight="1">
      <c r="B11" s="38" t="s">
        <v>1156</v>
      </c>
      <c r="C11" s="20"/>
      <c r="D11" s="20"/>
      <c r="E11" s="20"/>
      <c r="F11" s="20"/>
      <c r="G11" s="20"/>
    </row>
    <row r="12" spans="2:7" ht="15" customHeight="1">
      <c r="B12" s="38" t="s">
        <v>1157</v>
      </c>
      <c r="C12" s="20"/>
      <c r="D12" s="20"/>
      <c r="E12" s="20"/>
      <c r="F12" s="20"/>
      <c r="G12" s="20"/>
    </row>
    <row r="13" spans="2:7" ht="15" customHeight="1">
      <c r="B13" s="38" t="s">
        <v>1158</v>
      </c>
      <c r="C13" s="20"/>
      <c r="D13" s="20"/>
      <c r="E13" s="20"/>
      <c r="F13" s="20"/>
      <c r="G13" s="20"/>
    </row>
    <row r="14" spans="2:7" ht="15" customHeight="1">
      <c r="B14" s="38" t="s">
        <v>1159</v>
      </c>
      <c r="C14" s="20"/>
      <c r="D14" s="20"/>
      <c r="E14" s="20"/>
      <c r="F14" s="20"/>
      <c r="G14" s="20"/>
    </row>
    <row r="15" spans="2:7" ht="15" customHeight="1">
      <c r="B15" s="38" t="s">
        <v>1160</v>
      </c>
      <c r="C15" s="20"/>
      <c r="D15" s="20"/>
      <c r="E15" s="20"/>
      <c r="F15" s="20"/>
      <c r="G15" s="20"/>
    </row>
    <row r="16" spans="2:7" ht="15" customHeight="1">
      <c r="B16" s="38" t="s">
        <v>1161</v>
      </c>
      <c r="C16" s="20"/>
      <c r="D16" s="20"/>
      <c r="E16" s="20"/>
      <c r="F16" s="20"/>
      <c r="G16" s="20"/>
    </row>
    <row r="17" spans="2:7" ht="15" customHeight="1">
      <c r="B17" s="38" t="s">
        <v>1162</v>
      </c>
      <c r="C17" s="20"/>
      <c r="D17" s="20"/>
      <c r="E17" s="20"/>
      <c r="F17" s="20"/>
      <c r="G17" s="20"/>
    </row>
    <row r="18" spans="2:7" ht="15" customHeight="1">
      <c r="B18" s="38" t="s">
        <v>1163</v>
      </c>
      <c r="C18" s="20"/>
      <c r="D18" s="20"/>
      <c r="E18" s="20"/>
      <c r="F18" s="20"/>
      <c r="G18" s="20"/>
    </row>
    <row r="19" spans="2:7" ht="15" customHeight="1">
      <c r="B19" s="38" t="s">
        <v>1164</v>
      </c>
      <c r="C19" s="20"/>
      <c r="D19" s="20"/>
      <c r="E19" s="20"/>
      <c r="F19" s="20"/>
      <c r="G19" s="20"/>
    </row>
    <row r="20" spans="2:7" ht="15" customHeight="1">
      <c r="B20" s="38" t="s">
        <v>1165</v>
      </c>
      <c r="C20" s="20"/>
      <c r="D20" s="20"/>
      <c r="E20" s="20"/>
      <c r="F20" s="20"/>
      <c r="G20" s="20"/>
    </row>
    <row r="21" spans="2:7" ht="15" customHeight="1">
      <c r="B21" s="38" t="s">
        <v>1166</v>
      </c>
      <c r="C21" s="20"/>
      <c r="D21" s="20"/>
      <c r="E21" s="20"/>
      <c r="F21" s="20"/>
      <c r="G21" s="20"/>
    </row>
    <row r="22" spans="2:7" ht="15" customHeight="1">
      <c r="B22" s="38" t="s">
        <v>1167</v>
      </c>
      <c r="C22" s="20"/>
      <c r="D22" s="20"/>
      <c r="E22" s="20"/>
      <c r="F22" s="20"/>
      <c r="G22" s="20"/>
    </row>
    <row r="23" spans="2:7" ht="15" customHeight="1">
      <c r="B23" s="49" t="s">
        <v>1168</v>
      </c>
    </row>
    <row r="24" spans="2:7" ht="15" customHeight="1">
      <c r="B24" s="429" t="s">
        <v>1169</v>
      </c>
    </row>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ht="15" customHeight="1"/>
    <row r="34" ht="15" customHeight="1"/>
    <row r="35" ht="15" customHeight="1"/>
  </sheetData>
  <pageMargins left="0.75" right="0.75" top="1" bottom="1" header="0.5" footer="0.5"/>
  <headerFooter>
    <oddHeader>&amp;R&amp;"Century Gothic"&amp;10&amp;KFF0000 Confidential&amp;1#_x000D_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8:G57"/>
  <sheetViews>
    <sheetView showGridLines="0" showRuler="0" zoomScale="70" zoomScaleNormal="70" workbookViewId="0"/>
  </sheetViews>
  <sheetFormatPr defaultColWidth="13.21875" defaultRowHeight="13.8"/>
  <cols>
    <col min="1" max="1" width="2.21875" style="13" customWidth="1"/>
    <col min="2" max="2" width="109.44140625" style="17" customWidth="1"/>
    <col min="3" max="16384" width="13.21875" style="13"/>
  </cols>
  <sheetData>
    <row r="8" spans="2:7" ht="15" customHeight="1"/>
    <row r="9" spans="2:7" ht="15" customHeight="1">
      <c r="B9" s="169" t="s">
        <v>1170</v>
      </c>
      <c r="C9" s="20"/>
      <c r="D9" s="20"/>
      <c r="E9" s="20"/>
      <c r="F9" s="20"/>
      <c r="G9" s="20"/>
    </row>
    <row r="10" spans="2:7" ht="15" customHeight="1">
      <c r="B10" s="170"/>
      <c r="C10" s="20"/>
      <c r="D10" s="20"/>
      <c r="E10" s="20"/>
      <c r="F10" s="20"/>
      <c r="G10" s="20"/>
    </row>
    <row r="11" spans="2:7" ht="15" customHeight="1">
      <c r="B11" s="166"/>
      <c r="C11" s="20"/>
      <c r="D11" s="20"/>
      <c r="E11" s="20"/>
      <c r="F11" s="20"/>
      <c r="G11" s="20"/>
    </row>
    <row r="12" spans="2:7" ht="15" customHeight="1">
      <c r="B12" s="19" t="s">
        <v>1171</v>
      </c>
      <c r="C12" s="20"/>
      <c r="D12" s="20"/>
      <c r="E12" s="20"/>
      <c r="F12" s="20"/>
      <c r="G12" s="20"/>
    </row>
    <row r="13" spans="2:7" ht="122.25" customHeight="1">
      <c r="B13" s="166" t="s">
        <v>1172</v>
      </c>
      <c r="C13" s="20"/>
      <c r="D13" s="20"/>
      <c r="E13" s="20"/>
      <c r="F13" s="20"/>
      <c r="G13" s="20"/>
    </row>
    <row r="14" spans="2:7" ht="15" customHeight="1">
      <c r="B14" s="166"/>
      <c r="C14" s="20"/>
      <c r="D14" s="20"/>
      <c r="E14" s="20"/>
      <c r="F14" s="20"/>
      <c r="G14" s="20"/>
    </row>
    <row r="15" spans="2:7" ht="15" customHeight="1">
      <c r="B15" s="19" t="s">
        <v>1173</v>
      </c>
      <c r="C15" s="20"/>
      <c r="D15" s="20"/>
      <c r="E15" s="20"/>
      <c r="F15" s="20"/>
      <c r="G15" s="20"/>
    </row>
    <row r="16" spans="2:7" ht="241.5" customHeight="1">
      <c r="B16" s="166" t="s">
        <v>1174</v>
      </c>
      <c r="C16" s="20"/>
      <c r="D16" s="20"/>
      <c r="E16" s="20"/>
      <c r="F16" s="20"/>
      <c r="G16" s="20"/>
    </row>
    <row r="17" spans="2:7" ht="15" customHeight="1">
      <c r="B17" s="166"/>
      <c r="C17" s="20"/>
      <c r="D17" s="20"/>
      <c r="E17" s="20"/>
      <c r="F17" s="20"/>
      <c r="G17" s="20"/>
    </row>
    <row r="18" spans="2:7" ht="15" customHeight="1">
      <c r="B18" s="19" t="s">
        <v>1175</v>
      </c>
      <c r="C18" s="20"/>
      <c r="D18" s="20"/>
      <c r="E18" s="20"/>
      <c r="F18" s="20"/>
      <c r="G18" s="20"/>
    </row>
    <row r="19" spans="2:7" ht="125.25" customHeight="1">
      <c r="B19" s="166" t="s">
        <v>1176</v>
      </c>
      <c r="C19" s="20"/>
      <c r="D19" s="20"/>
      <c r="E19" s="20"/>
      <c r="F19" s="20"/>
      <c r="G19" s="20"/>
    </row>
    <row r="20" spans="2:7" ht="15" customHeight="1">
      <c r="B20" s="166"/>
      <c r="C20" s="20"/>
      <c r="D20" s="20"/>
      <c r="E20" s="20"/>
      <c r="F20" s="20"/>
      <c r="G20" s="20"/>
    </row>
    <row r="21" spans="2:7" ht="15" customHeight="1">
      <c r="B21" s="19" t="s">
        <v>1177</v>
      </c>
      <c r="C21" s="20"/>
      <c r="D21" s="20"/>
      <c r="E21" s="20"/>
      <c r="F21" s="20"/>
      <c r="G21" s="20"/>
    </row>
    <row r="22" spans="2:7" ht="62.7" customHeight="1">
      <c r="B22" s="166" t="s">
        <v>1178</v>
      </c>
      <c r="C22" s="20"/>
      <c r="D22" s="20"/>
      <c r="E22" s="20"/>
      <c r="F22" s="20"/>
      <c r="G22" s="20"/>
    </row>
    <row r="23" spans="2:7" ht="15" customHeight="1">
      <c r="B23" s="166"/>
      <c r="C23" s="20"/>
      <c r="D23" s="20"/>
      <c r="E23" s="20"/>
      <c r="F23" s="20"/>
      <c r="G23" s="20"/>
    </row>
    <row r="24" spans="2:7" ht="15" customHeight="1">
      <c r="B24" s="19" t="s">
        <v>1179</v>
      </c>
      <c r="C24" s="20"/>
      <c r="D24" s="20"/>
      <c r="E24" s="20"/>
      <c r="F24" s="20"/>
      <c r="G24" s="20"/>
    </row>
    <row r="25" spans="2:7" ht="67.5" customHeight="1">
      <c r="B25" s="166" t="s">
        <v>1180</v>
      </c>
      <c r="C25" s="20"/>
      <c r="D25" s="20"/>
      <c r="E25" s="20"/>
      <c r="F25" s="20"/>
      <c r="G25" s="20"/>
    </row>
    <row r="26" spans="2:7" ht="15" customHeight="1">
      <c r="B26" s="166"/>
      <c r="C26" s="20"/>
      <c r="D26" s="20"/>
      <c r="E26" s="20"/>
      <c r="F26" s="20"/>
      <c r="G26" s="20"/>
    </row>
    <row r="27" spans="2:7" ht="15" customHeight="1">
      <c r="B27" s="19" t="s">
        <v>1181</v>
      </c>
      <c r="C27" s="20"/>
      <c r="D27" s="20"/>
      <c r="E27" s="20"/>
      <c r="F27" s="20"/>
      <c r="G27" s="20"/>
    </row>
    <row r="28" spans="2:7" ht="138" customHeight="1">
      <c r="B28" s="166" t="s">
        <v>1182</v>
      </c>
      <c r="C28" s="20"/>
      <c r="D28" s="20"/>
      <c r="E28" s="20"/>
      <c r="F28" s="20"/>
      <c r="G28" s="20"/>
    </row>
    <row r="29" spans="2:7" ht="15" customHeight="1">
      <c r="B29" s="166"/>
      <c r="C29" s="20"/>
      <c r="D29" s="20"/>
      <c r="E29" s="20"/>
      <c r="F29" s="20"/>
      <c r="G29" s="20"/>
    </row>
    <row r="30" spans="2:7" ht="15" customHeight="1">
      <c r="B30" s="19" t="s">
        <v>1183</v>
      </c>
      <c r="C30" s="20"/>
      <c r="D30" s="20"/>
      <c r="E30" s="20"/>
      <c r="F30" s="20"/>
      <c r="G30" s="20"/>
    </row>
    <row r="31" spans="2:7" ht="63" customHeight="1">
      <c r="B31" s="166" t="s">
        <v>1184</v>
      </c>
      <c r="C31" s="20"/>
      <c r="D31" s="20"/>
      <c r="E31" s="20"/>
      <c r="F31" s="20"/>
      <c r="G31" s="20"/>
    </row>
    <row r="32" spans="2:7" ht="15" customHeight="1">
      <c r="B32" s="166"/>
      <c r="C32" s="20"/>
      <c r="D32" s="20"/>
      <c r="E32" s="20"/>
      <c r="F32" s="20"/>
      <c r="G32" s="20"/>
    </row>
    <row r="33" spans="2:7" ht="15" customHeight="1">
      <c r="B33" s="19" t="s">
        <v>1185</v>
      </c>
      <c r="C33" s="20"/>
      <c r="D33" s="20"/>
      <c r="E33" s="20"/>
      <c r="F33" s="20"/>
      <c r="G33" s="20"/>
    </row>
    <row r="34" spans="2:7" ht="60.75" customHeight="1">
      <c r="B34" s="166" t="s">
        <v>1186</v>
      </c>
      <c r="C34" s="20"/>
      <c r="D34" s="20"/>
      <c r="E34" s="20"/>
      <c r="F34" s="20"/>
      <c r="G34" s="20"/>
    </row>
    <row r="35" spans="2:7" ht="15" customHeight="1">
      <c r="B35" s="166"/>
      <c r="C35" s="20"/>
      <c r="D35" s="20"/>
      <c r="E35" s="20"/>
      <c r="F35" s="20"/>
      <c r="G35" s="20"/>
    </row>
    <row r="36" spans="2:7" ht="15" customHeight="1">
      <c r="B36" s="19" t="s">
        <v>1187</v>
      </c>
      <c r="C36" s="20"/>
      <c r="D36" s="20"/>
      <c r="E36" s="20"/>
      <c r="F36" s="20"/>
      <c r="G36" s="20"/>
    </row>
    <row r="37" spans="2:7" ht="76.5" customHeight="1">
      <c r="B37" s="166" t="s">
        <v>1188</v>
      </c>
      <c r="C37" s="20"/>
      <c r="D37" s="20"/>
      <c r="E37" s="20"/>
      <c r="F37" s="20"/>
      <c r="G37" s="20"/>
    </row>
    <row r="38" spans="2:7" ht="15" customHeight="1">
      <c r="B38" s="166"/>
      <c r="C38" s="20"/>
      <c r="D38" s="20"/>
      <c r="E38" s="20"/>
      <c r="F38" s="20"/>
      <c r="G38" s="20"/>
    </row>
    <row r="39" spans="2:7" ht="15" customHeight="1">
      <c r="B39" s="19" t="s">
        <v>1189</v>
      </c>
      <c r="C39" s="20"/>
      <c r="D39" s="20"/>
      <c r="E39" s="20"/>
      <c r="F39" s="20"/>
      <c r="G39" s="20"/>
    </row>
    <row r="40" spans="2:7" ht="93" customHeight="1">
      <c r="B40" s="166" t="s">
        <v>1190</v>
      </c>
      <c r="C40" s="20"/>
      <c r="D40" s="20"/>
      <c r="E40" s="20"/>
      <c r="F40" s="20"/>
      <c r="G40" s="20"/>
    </row>
    <row r="41" spans="2:7" ht="15" customHeight="1">
      <c r="B41" s="166"/>
      <c r="C41" s="20"/>
      <c r="D41" s="20"/>
      <c r="E41" s="20"/>
      <c r="F41" s="20"/>
      <c r="G41" s="20"/>
    </row>
    <row r="42" spans="2:7" ht="15" customHeight="1">
      <c r="B42" s="19" t="s">
        <v>1191</v>
      </c>
      <c r="C42" s="20"/>
      <c r="D42" s="20"/>
      <c r="E42" s="20"/>
      <c r="F42" s="20"/>
      <c r="G42" s="20"/>
    </row>
    <row r="43" spans="2:7" ht="93.75" customHeight="1">
      <c r="B43" s="166" t="s">
        <v>1192</v>
      </c>
      <c r="C43" s="20"/>
      <c r="D43" s="20"/>
      <c r="E43" s="20"/>
      <c r="F43" s="20"/>
      <c r="G43" s="20"/>
    </row>
    <row r="44" spans="2:7" ht="15" customHeight="1">
      <c r="B44" s="166"/>
      <c r="C44" s="20"/>
      <c r="D44" s="20"/>
      <c r="E44" s="20"/>
      <c r="F44" s="20"/>
      <c r="G44" s="20"/>
    </row>
    <row r="45" spans="2:7" ht="15" customHeight="1">
      <c r="B45" s="19" t="s">
        <v>1193</v>
      </c>
      <c r="C45" s="20"/>
      <c r="D45" s="20"/>
      <c r="E45" s="20"/>
      <c r="F45" s="20"/>
      <c r="G45" s="20"/>
    </row>
    <row r="46" spans="2:7" ht="60.75" customHeight="1">
      <c r="B46" s="166" t="s">
        <v>1194</v>
      </c>
      <c r="C46" s="20"/>
      <c r="D46" s="20"/>
      <c r="E46" s="20"/>
      <c r="F46" s="20"/>
      <c r="G46" s="20"/>
    </row>
    <row r="47" spans="2:7" ht="15" customHeight="1">
      <c r="B47" s="166"/>
      <c r="C47" s="20"/>
      <c r="D47" s="20"/>
      <c r="E47" s="20"/>
      <c r="F47" s="20"/>
      <c r="G47" s="20"/>
    </row>
    <row r="48" spans="2:7" ht="15" customHeight="1">
      <c r="B48" s="19" t="s">
        <v>1195</v>
      </c>
      <c r="C48" s="20"/>
      <c r="D48" s="20"/>
      <c r="E48" s="20"/>
      <c r="F48" s="20"/>
      <c r="G48" s="20"/>
    </row>
    <row r="49" spans="2:7" ht="77.25" customHeight="1">
      <c r="B49" s="166" t="s">
        <v>1196</v>
      </c>
      <c r="C49" s="20"/>
      <c r="D49" s="20"/>
      <c r="E49" s="20"/>
      <c r="F49" s="20"/>
      <c r="G49" s="20"/>
    </row>
    <row r="50" spans="2:7" ht="15" customHeight="1"/>
    <row r="51" spans="2:7" ht="15" customHeight="1">
      <c r="B51" s="19" t="s">
        <v>1197</v>
      </c>
    </row>
    <row r="52" spans="2:7" ht="216" customHeight="1">
      <c r="B52" s="16" t="s">
        <v>1198</v>
      </c>
    </row>
    <row r="53" spans="2:7" ht="15" customHeight="1"/>
    <row r="54" spans="2:7" ht="15" customHeight="1"/>
    <row r="55" spans="2:7" ht="15" customHeight="1"/>
    <row r="56" spans="2:7" ht="15" customHeight="1"/>
    <row r="57" spans="2:7" ht="15" customHeight="1"/>
  </sheetData>
  <pageMargins left="0.75" right="0.75" top="1" bottom="1" header="0.5" footer="0.5"/>
  <headerFooter>
    <oddHeader>&amp;R&amp;"Century Gothic"&amp;10&amp;KFF0000 Confidential&amp;1#_x000D_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showRuler="0" topLeftCell="A2" zoomScale="70" zoomScaleNormal="70" workbookViewId="0">
      <selection activeCell="B9" sqref="B9"/>
    </sheetView>
  </sheetViews>
  <sheetFormatPr defaultColWidth="13.21875" defaultRowHeight="13.2"/>
  <cols>
    <col min="1" max="1" width="4.77734375" style="5" customWidth="1"/>
    <col min="2" max="2" width="75.77734375" style="5" customWidth="1"/>
    <col min="3" max="7" width="28.77734375" style="5" customWidth="1"/>
    <col min="8" max="16384" width="13.21875" style="5"/>
  </cols>
  <sheetData>
    <row r="1" spans="1:7" ht="15" customHeight="1">
      <c r="A1" s="3"/>
      <c r="B1" s="4"/>
      <c r="C1" s="3"/>
      <c r="D1" s="3"/>
      <c r="E1" s="3"/>
      <c r="F1" s="3"/>
      <c r="G1" s="3"/>
    </row>
    <row r="2" spans="1:7" ht="137.25" customHeight="1">
      <c r="A2" s="3"/>
      <c r="B2" s="3"/>
      <c r="C2" s="3"/>
      <c r="D2" s="3"/>
      <c r="E2" s="3"/>
      <c r="F2" s="3"/>
      <c r="G2" s="3"/>
    </row>
    <row r="3" spans="1:7" ht="105.75" customHeight="1">
      <c r="A3" s="3"/>
      <c r="B3" s="8" t="s">
        <v>0</v>
      </c>
      <c r="C3" s="3"/>
      <c r="D3" s="3"/>
      <c r="E3" s="3"/>
      <c r="F3" s="3"/>
      <c r="G3" s="3"/>
    </row>
    <row r="4" spans="1:7" ht="15" customHeight="1">
      <c r="A4" s="3"/>
      <c r="B4" s="3"/>
      <c r="C4" s="3"/>
      <c r="D4" s="3"/>
      <c r="E4" s="3"/>
      <c r="F4" s="3"/>
      <c r="G4" s="3"/>
    </row>
    <row r="5" spans="1:7" ht="15" customHeight="1">
      <c r="A5" s="3"/>
      <c r="B5" s="7" t="s">
        <v>1</v>
      </c>
      <c r="C5" s="3"/>
      <c r="D5" s="3"/>
      <c r="E5" s="3"/>
      <c r="F5" s="3"/>
      <c r="G5" s="3"/>
    </row>
    <row r="6" spans="1:7" ht="15" customHeight="1">
      <c r="A6" s="3"/>
      <c r="B6" s="6"/>
      <c r="C6" s="3"/>
      <c r="D6" s="3"/>
      <c r="E6" s="3"/>
      <c r="F6" s="3"/>
      <c r="G6" s="3"/>
    </row>
    <row r="7" spans="1:7" ht="15" customHeight="1">
      <c r="A7" s="3"/>
      <c r="B7" s="10" t="s">
        <v>2</v>
      </c>
      <c r="C7" s="3"/>
      <c r="D7" s="3"/>
      <c r="E7" s="3"/>
      <c r="F7" s="3"/>
      <c r="G7" s="3"/>
    </row>
    <row r="8" spans="1:7" ht="15" customHeight="1">
      <c r="A8" s="3"/>
      <c r="B8" s="9"/>
      <c r="C8" s="3"/>
      <c r="D8" s="3"/>
      <c r="E8" s="3"/>
      <c r="F8" s="3"/>
      <c r="G8" s="3"/>
    </row>
    <row r="9" spans="1:7" ht="15" customHeight="1">
      <c r="A9" s="3"/>
      <c r="B9" s="11" t="s">
        <v>3</v>
      </c>
      <c r="C9" s="3"/>
      <c r="D9" s="3"/>
      <c r="E9" s="3"/>
      <c r="F9" s="3"/>
      <c r="G9" s="3"/>
    </row>
    <row r="10" spans="1:7" ht="15" customHeight="1">
      <c r="A10" s="3"/>
      <c r="B10" s="179" t="s">
        <v>4</v>
      </c>
      <c r="C10" s="12"/>
      <c r="D10" s="3"/>
      <c r="E10" s="3"/>
      <c r="F10" s="3"/>
      <c r="G10" s="3"/>
    </row>
    <row r="11" spans="1:7" ht="15" customHeight="1">
      <c r="A11" s="3"/>
      <c r="B11" s="179" t="s">
        <v>5</v>
      </c>
      <c r="C11" s="12"/>
      <c r="D11" s="3"/>
      <c r="E11" s="3"/>
      <c r="F11" s="3"/>
      <c r="G11" s="3"/>
    </row>
    <row r="12" spans="1:7" ht="15" customHeight="1">
      <c r="A12" s="3"/>
      <c r="B12" s="179" t="s">
        <v>6</v>
      </c>
      <c r="C12" s="12"/>
      <c r="D12" s="3"/>
      <c r="E12" s="3"/>
      <c r="F12" s="3"/>
      <c r="G12" s="3"/>
    </row>
    <row r="13" spans="1:7" ht="15" customHeight="1">
      <c r="A13" s="3"/>
      <c r="B13" s="179" t="s">
        <v>7</v>
      </c>
      <c r="C13" s="12"/>
      <c r="D13" s="3"/>
      <c r="E13" s="3"/>
      <c r="F13" s="3"/>
      <c r="G13" s="3"/>
    </row>
    <row r="14" spans="1:7" ht="15" customHeight="1">
      <c r="A14" s="3"/>
      <c r="B14" s="12"/>
      <c r="C14" s="3"/>
      <c r="D14" s="3"/>
      <c r="E14" s="3"/>
      <c r="F14" s="3"/>
      <c r="G14" s="3"/>
    </row>
    <row r="15" spans="1:7" ht="15" customHeight="1">
      <c r="A15" s="3"/>
      <c r="B15" s="11" t="s">
        <v>8</v>
      </c>
      <c r="C15" s="3"/>
      <c r="D15" s="3"/>
      <c r="E15" s="3"/>
      <c r="F15" s="3"/>
      <c r="G15" s="3"/>
    </row>
    <row r="16" spans="1:7" ht="15" customHeight="1">
      <c r="A16" s="3"/>
      <c r="B16" s="179" t="s">
        <v>9</v>
      </c>
      <c r="C16" s="12"/>
      <c r="D16" s="3"/>
      <c r="E16" s="3"/>
      <c r="F16" s="3"/>
      <c r="G16" s="3"/>
    </row>
    <row r="17" spans="1:7" ht="15" customHeight="1">
      <c r="A17" s="3"/>
      <c r="B17" s="179" t="s">
        <v>10</v>
      </c>
      <c r="C17" s="12"/>
      <c r="D17" s="3"/>
      <c r="E17" s="3"/>
      <c r="F17" s="3"/>
      <c r="G17" s="3"/>
    </row>
    <row r="18" spans="1:7" ht="15" customHeight="1">
      <c r="A18" s="3"/>
      <c r="B18" s="179" t="s">
        <v>11</v>
      </c>
      <c r="C18" s="12"/>
      <c r="D18" s="3"/>
      <c r="E18" s="3"/>
      <c r="F18" s="3"/>
      <c r="G18" s="3"/>
    </row>
    <row r="19" spans="1:7" ht="15" customHeight="1">
      <c r="A19" s="3"/>
      <c r="B19" s="179" t="s">
        <v>13</v>
      </c>
      <c r="C19" s="12"/>
      <c r="D19" s="3"/>
      <c r="E19" s="3"/>
      <c r="F19" s="3"/>
      <c r="G19" s="3"/>
    </row>
    <row r="20" spans="1:7" ht="15" customHeight="1">
      <c r="A20" s="3"/>
      <c r="B20" s="179" t="s">
        <v>12</v>
      </c>
      <c r="C20" s="12"/>
      <c r="D20" s="3"/>
      <c r="E20" s="3"/>
      <c r="F20" s="3"/>
      <c r="G20" s="3"/>
    </row>
    <row r="21" spans="1:7" ht="15" customHeight="1">
      <c r="A21" s="3"/>
      <c r="B21" s="179" t="s">
        <v>14</v>
      </c>
      <c r="C21" s="12"/>
      <c r="D21" s="3"/>
      <c r="E21" s="3"/>
      <c r="F21" s="3"/>
      <c r="G21" s="3"/>
    </row>
    <row r="22" spans="1:7" ht="15" customHeight="1">
      <c r="A22" s="3"/>
      <c r="B22" s="179" t="s">
        <v>26</v>
      </c>
      <c r="C22" s="12"/>
      <c r="D22" s="3"/>
      <c r="E22" s="3"/>
      <c r="F22" s="3"/>
      <c r="G22" s="3"/>
    </row>
    <row r="23" spans="1:7" ht="15" customHeight="1">
      <c r="A23" s="3"/>
      <c r="B23" s="179" t="s">
        <v>27</v>
      </c>
      <c r="C23" s="12"/>
      <c r="D23" s="3"/>
      <c r="E23" s="3"/>
      <c r="F23" s="3"/>
      <c r="G23" s="3"/>
    </row>
    <row r="24" spans="1:7" ht="15" customHeight="1">
      <c r="A24" s="3"/>
      <c r="B24" s="179" t="s">
        <v>28</v>
      </c>
      <c r="C24" s="12"/>
      <c r="D24" s="3"/>
      <c r="E24" s="3"/>
      <c r="F24" s="3"/>
      <c r="G24" s="3"/>
    </row>
    <row r="25" spans="1:7" ht="15" customHeight="1">
      <c r="A25" s="3"/>
      <c r="B25" s="179" t="s">
        <v>16</v>
      </c>
      <c r="C25" s="12"/>
      <c r="D25" s="3"/>
      <c r="E25" s="3"/>
      <c r="F25" s="3"/>
      <c r="G25" s="3"/>
    </row>
    <row r="26" spans="1:7" ht="15" customHeight="1">
      <c r="A26" s="3"/>
      <c r="B26" s="179" t="s">
        <v>17</v>
      </c>
      <c r="C26" s="12"/>
      <c r="D26" s="3"/>
      <c r="E26" s="3"/>
      <c r="F26" s="3"/>
      <c r="G26" s="3"/>
    </row>
    <row r="27" spans="1:7" ht="15" customHeight="1">
      <c r="A27" s="3"/>
      <c r="B27" s="179" t="s">
        <v>19</v>
      </c>
      <c r="C27" s="12"/>
      <c r="D27" s="3"/>
      <c r="E27" s="3"/>
      <c r="F27" s="3"/>
      <c r="G27" s="3"/>
    </row>
    <row r="28" spans="1:7" ht="15" customHeight="1">
      <c r="A28" s="3"/>
      <c r="B28" s="179" t="s">
        <v>29</v>
      </c>
      <c r="C28" s="12"/>
      <c r="D28" s="3"/>
      <c r="E28" s="3"/>
      <c r="F28" s="3"/>
      <c r="G28" s="3"/>
    </row>
    <row r="29" spans="1:7" ht="15" customHeight="1">
      <c r="A29" s="3"/>
      <c r="B29" s="179" t="s">
        <v>18</v>
      </c>
      <c r="C29" s="12"/>
      <c r="D29" s="3"/>
      <c r="E29" s="3"/>
      <c r="F29" s="3"/>
      <c r="G29" s="3"/>
    </row>
    <row r="30" spans="1:7" ht="15" customHeight="1">
      <c r="A30" s="3"/>
      <c r="B30" s="179" t="s">
        <v>21</v>
      </c>
      <c r="C30" s="12"/>
      <c r="D30" s="3"/>
      <c r="E30" s="3"/>
      <c r="F30" s="3"/>
      <c r="G30" s="3"/>
    </row>
    <row r="31" spans="1:7" ht="15" customHeight="1">
      <c r="A31" s="3"/>
      <c r="B31" s="179" t="s">
        <v>22</v>
      </c>
      <c r="C31" s="12"/>
      <c r="D31" s="3"/>
      <c r="E31" s="3"/>
      <c r="F31" s="3"/>
      <c r="G31" s="3"/>
    </row>
    <row r="32" spans="1:7" ht="15" customHeight="1">
      <c r="A32" s="3"/>
      <c r="B32" s="179" t="s">
        <v>23</v>
      </c>
      <c r="C32" s="12"/>
      <c r="D32" s="3"/>
      <c r="E32" s="3"/>
      <c r="F32" s="3"/>
      <c r="G32" s="3"/>
    </row>
    <row r="33" spans="1:7" ht="15" customHeight="1">
      <c r="A33" s="3"/>
      <c r="B33" s="179" t="s">
        <v>24</v>
      </c>
      <c r="C33" s="12"/>
      <c r="D33" s="3"/>
      <c r="E33" s="3"/>
      <c r="F33" s="3"/>
      <c r="G33" s="3"/>
    </row>
    <row r="34" spans="1:7" ht="15" customHeight="1">
      <c r="B34" s="13"/>
      <c r="C34" s="13"/>
    </row>
    <row r="35" spans="1:7" ht="15" customHeight="1"/>
    <row r="36" spans="1:7" ht="15" customHeight="1"/>
    <row r="37" spans="1:7" ht="15" customHeight="1"/>
  </sheetData>
  <hyperlinks>
    <hyperlink ref="B10" location="GRI!A1" display="GRI" xr:uid="{2D27E83E-FFC6-4F01-B745-FAF652777534}"/>
    <hyperlink ref="B11" location="SASB!A1" display="SASB" xr:uid="{776AA7C3-F88A-4BD3-9C05-10213EF5F956}"/>
    <hyperlink ref="B12" location="TCFD!A1" display="TCFD" xr:uid="{AC1602B4-AB1B-4257-B60C-E2EBDCE36F8A}"/>
    <hyperlink ref="B13" location="JSE!A1" display="JSE" xr:uid="{E6276AB5-B31C-4B29-A11F-8C31BB42C5F0}"/>
    <hyperlink ref="B16" location="'GHG emissions'!A1" display="GHG emissions" xr:uid="{36BB3B7F-86BF-495A-8115-D713FC2C960B}"/>
    <hyperlink ref="B17" location="'Responsible investment'!A1" display="Responsible investment" xr:uid="{3ADC5EC3-F209-491E-BD02-AAED78229B56}"/>
    <hyperlink ref="B18" location="'Human capital'!A1" display="Human capital" xr:uid="{BB2752FF-2FAD-4852-8C97-F343725EF382}"/>
    <hyperlink ref="B19" location="OHS!A1" display="Occupational Health and Safety" xr:uid="{8F5479C4-CA92-4534-AF01-EA9A32B1F42F}"/>
    <hyperlink ref="B20" location="Remuneration!A1" display="Remuneration" xr:uid="{CAD08251-FD5B-4154-9C05-E534CE96BBAA}"/>
    <hyperlink ref="B21" location="Governance!A1" display="Governance" xr:uid="{C59DE7DF-16E2-4ABE-A1B2-5DFCF2B15A0E}"/>
    <hyperlink ref="B22" location="Ethics!A1" display="Ethics" xr:uid="{C1A0A066-B20A-41B8-8352-EE269B85748A}"/>
    <hyperlink ref="B23" location="Compliance!A1" display="Compliance" xr:uid="{2725AD76-F83C-49FB-92F9-DB172E862B28}"/>
    <hyperlink ref="B24" location="'Data security and privacy'!A1" display="Data security and privacy" xr:uid="{C8F53BA9-AEA0-4E0B-B0B5-75BEFF2701CC}"/>
    <hyperlink ref="B25" location="Customers!A1" display="Customers" xr:uid="{B5E4FD69-6C52-47FF-921F-A2869D8EDCEA}"/>
    <hyperlink ref="B26" location="Intermediaries!A1" display="Intermediaries" xr:uid="{698E9585-038F-449C-A9B3-DC1D89D22BAB}"/>
    <hyperlink ref="B28" location="Communities!A1" display="Communities" xr:uid="{4CBBF1BE-8909-4ECD-AB31-F66EC4C386C7}"/>
    <hyperlink ref="B27" location="Transformation!A1" display="Transformation" xr:uid="{4EA11347-A5A3-4D4E-BFC9-7EE513962352}"/>
    <hyperlink ref="B29" location="'Financial Wellness'!A1" display="Financial wellness" xr:uid="{423D0475-76DA-4E45-BCCE-EF2C83316C57}"/>
    <hyperlink ref="B30" location="Procurement!A1" display="Procurement" xr:uid="{146F7A37-1497-4E12-9591-46EB0E336BBB}"/>
    <hyperlink ref="B31" location="'Tax transparency'!A1" display="Tax transparency" xr:uid="{20C9AA68-87C7-4578-B495-F62DFEB8F974}"/>
    <hyperlink ref="B32" location="Associations!A1" display="Associations" xr:uid="{8B6EAF84-62D2-469E-B0CF-CB0FCF5764D2}"/>
    <hyperlink ref="B33" location="Policies!A1" display="Policies " xr:uid="{B484D8E0-74F5-4418-994C-56C5586ED41F}"/>
  </hyperlinks>
  <pageMargins left="0.75" right="0.75" top="1" bottom="1" header="0.5" footer="0.5"/>
  <headerFooter>
    <oddHeader>&amp;R&amp;"Century Gothic"&amp;10&amp;KFF0000 Confidential&amp;1#_x000D_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08"/>
  <sheetViews>
    <sheetView showGridLines="0" showRuler="0" zoomScale="70" zoomScaleNormal="70" workbookViewId="0"/>
  </sheetViews>
  <sheetFormatPr defaultColWidth="13.21875" defaultRowHeight="13.8"/>
  <cols>
    <col min="1" max="1" width="2.77734375" style="13" customWidth="1"/>
    <col min="2" max="2" width="37.21875" style="13" customWidth="1"/>
    <col min="3" max="3" width="75.77734375" style="17" customWidth="1"/>
    <col min="4" max="4" width="90.21875" style="16" customWidth="1"/>
    <col min="5" max="16384" width="13.21875" style="13"/>
  </cols>
  <sheetData>
    <row r="1" spans="2:5" ht="81.75" customHeight="1"/>
    <row r="2" spans="2:5" ht="27" customHeight="1"/>
    <row r="3" spans="2:5" ht="15" customHeight="1">
      <c r="B3" s="180" t="s">
        <v>30</v>
      </c>
      <c r="C3" s="18"/>
      <c r="D3" s="18"/>
      <c r="E3" s="12"/>
    </row>
    <row r="4" spans="2:5" ht="15" customHeight="1">
      <c r="B4" s="7"/>
      <c r="C4" s="18"/>
      <c r="E4" s="12"/>
    </row>
    <row r="5" spans="2:5" s="111" customFormat="1" ht="15" customHeight="1">
      <c r="B5" s="115" t="s">
        <v>31</v>
      </c>
      <c r="C5"/>
      <c r="D5" s="116"/>
      <c r="E5" s="116"/>
    </row>
    <row r="6" spans="2:5" s="111" customFormat="1" ht="15" customHeight="1">
      <c r="B6" s="484" t="s">
        <v>32</v>
      </c>
      <c r="C6" s="604" t="s">
        <v>33</v>
      </c>
      <c r="D6" s="604"/>
      <c r="E6" s="603"/>
    </row>
    <row r="7" spans="2:5" s="111" customFormat="1" ht="15" customHeight="1">
      <c r="B7" s="484" t="s">
        <v>34</v>
      </c>
      <c r="C7" s="608" t="s">
        <v>35</v>
      </c>
      <c r="D7" s="608"/>
      <c r="E7" s="603"/>
    </row>
    <row r="8" spans="2:5" s="111" customFormat="1" ht="15" customHeight="1">
      <c r="B8" s="484" t="s">
        <v>36</v>
      </c>
      <c r="C8" s="608" t="s">
        <v>37</v>
      </c>
      <c r="D8" s="608"/>
      <c r="E8" s="603"/>
    </row>
    <row r="9" spans="2:5" s="111" customFormat="1" ht="15" customHeight="1">
      <c r="B9" s="484" t="s">
        <v>38</v>
      </c>
      <c r="C9" s="608" t="s">
        <v>39</v>
      </c>
      <c r="D9" s="608"/>
      <c r="E9" s="603"/>
    </row>
    <row r="10" spans="2:5" s="111" customFormat="1" ht="16.2" customHeight="1">
      <c r="B10" s="118" t="s">
        <v>40</v>
      </c>
      <c r="C10" s="608" t="s">
        <v>41</v>
      </c>
      <c r="D10" s="608"/>
      <c r="E10" s="603"/>
    </row>
    <row r="11" spans="2:5" ht="15" customHeight="1">
      <c r="B11" s="12"/>
      <c r="C11" s="18"/>
      <c r="D11" s="18"/>
      <c r="E11" s="12"/>
    </row>
    <row r="12" spans="2:5" ht="15" customHeight="1">
      <c r="B12" s="12"/>
      <c r="C12" s="18"/>
      <c r="D12" s="18"/>
      <c r="E12" s="12"/>
    </row>
    <row r="13" spans="2:5">
      <c r="B13" s="14" t="s">
        <v>42</v>
      </c>
      <c r="C13" s="502" t="s">
        <v>43</v>
      </c>
      <c r="D13" s="502"/>
      <c r="E13" s="12"/>
    </row>
    <row r="14" spans="2:5" ht="15" customHeight="1">
      <c r="B14" s="12"/>
      <c r="C14" s="18"/>
      <c r="D14" s="18"/>
      <c r="E14" s="12"/>
    </row>
    <row r="15" spans="2:5" ht="15" customHeight="1">
      <c r="B15" s="12"/>
      <c r="C15" s="18"/>
      <c r="D15" s="18"/>
      <c r="E15" s="12"/>
    </row>
    <row r="16" spans="2:5" ht="15" customHeight="1">
      <c r="B16" s="15" t="s">
        <v>44</v>
      </c>
      <c r="C16" s="19" t="s">
        <v>45</v>
      </c>
      <c r="D16" s="19" t="s">
        <v>46</v>
      </c>
      <c r="E16" s="12"/>
    </row>
    <row r="17" spans="2:5" ht="15" customHeight="1">
      <c r="B17" s="7" t="s">
        <v>47</v>
      </c>
      <c r="C17" s="18"/>
      <c r="D17" s="18"/>
      <c r="E17" s="12"/>
    </row>
    <row r="18" spans="2:5" ht="15" customHeight="1">
      <c r="B18" s="505" t="s">
        <v>48</v>
      </c>
      <c r="C18" s="503" t="s">
        <v>49</v>
      </c>
      <c r="D18" s="183" t="s">
        <v>50</v>
      </c>
      <c r="E18" s="12"/>
    </row>
    <row r="19" spans="2:5" ht="15" customHeight="1">
      <c r="B19" s="507"/>
      <c r="C19" s="508"/>
      <c r="D19" s="181" t="s">
        <v>51</v>
      </c>
      <c r="E19" s="12"/>
    </row>
    <row r="20" spans="2:5" ht="15" customHeight="1">
      <c r="B20" s="507"/>
      <c r="C20" s="508"/>
      <c r="D20" s="181" t="s">
        <v>1225</v>
      </c>
      <c r="E20" s="12"/>
    </row>
    <row r="21" spans="2:5" ht="18.600000000000001" customHeight="1">
      <c r="B21" s="506"/>
      <c r="C21" s="504"/>
      <c r="D21" s="54" t="s">
        <v>52</v>
      </c>
      <c r="E21" s="12"/>
    </row>
    <row r="22" spans="2:5" ht="15" customHeight="1">
      <c r="B22" s="505" t="s">
        <v>53</v>
      </c>
      <c r="C22" s="503" t="s">
        <v>54</v>
      </c>
      <c r="D22" s="183" t="s">
        <v>51</v>
      </c>
      <c r="E22" s="12"/>
    </row>
    <row r="23" spans="2:5" ht="15" customHeight="1">
      <c r="B23" s="609"/>
      <c r="C23" s="610"/>
      <c r="D23" s="181" t="s">
        <v>1225</v>
      </c>
      <c r="E23" s="12"/>
    </row>
    <row r="24" spans="2:5" ht="15.6" customHeight="1">
      <c r="B24" s="506"/>
      <c r="C24" s="504"/>
      <c r="D24" s="54" t="s">
        <v>52</v>
      </c>
      <c r="E24" s="12"/>
    </row>
    <row r="25" spans="2:5" ht="76.2" customHeight="1">
      <c r="B25" s="41" t="s">
        <v>55</v>
      </c>
      <c r="C25" s="290" t="s">
        <v>56</v>
      </c>
      <c r="D25" s="41" t="s">
        <v>1226</v>
      </c>
      <c r="E25" s="12"/>
    </row>
    <row r="26" spans="2:5">
      <c r="B26" s="41" t="s">
        <v>57</v>
      </c>
      <c r="C26" s="290" t="s">
        <v>58</v>
      </c>
      <c r="D26" s="41" t="s">
        <v>59</v>
      </c>
      <c r="E26" s="12"/>
    </row>
    <row r="27" spans="2:5" ht="27.6">
      <c r="B27" s="41" t="s">
        <v>60</v>
      </c>
      <c r="C27" s="290" t="s">
        <v>61</v>
      </c>
      <c r="D27" s="54" t="s">
        <v>1227</v>
      </c>
      <c r="E27" s="12"/>
    </row>
    <row r="28" spans="2:5" ht="97.2" customHeight="1">
      <c r="B28" s="41" t="s">
        <v>62</v>
      </c>
      <c r="C28" s="290" t="s">
        <v>63</v>
      </c>
      <c r="D28" s="41" t="s">
        <v>1228</v>
      </c>
      <c r="E28" s="12"/>
    </row>
    <row r="29" spans="2:5" ht="61.5" customHeight="1">
      <c r="B29" s="501" t="s">
        <v>64</v>
      </c>
      <c r="C29" s="500" t="s">
        <v>65</v>
      </c>
      <c r="D29" s="41" t="s">
        <v>1217</v>
      </c>
      <c r="E29" s="12"/>
    </row>
    <row r="30" spans="2:5" ht="18" customHeight="1">
      <c r="B30" s="501"/>
      <c r="C30" s="500"/>
      <c r="D30" s="186" t="s">
        <v>66</v>
      </c>
      <c r="E30" s="12"/>
    </row>
    <row r="31" spans="2:5">
      <c r="B31" s="41" t="s">
        <v>67</v>
      </c>
      <c r="C31" s="290" t="s">
        <v>68</v>
      </c>
      <c r="D31" s="186" t="s">
        <v>66</v>
      </c>
      <c r="E31" s="12"/>
    </row>
    <row r="32" spans="2:5" ht="31.5" customHeight="1">
      <c r="B32" s="501" t="s">
        <v>69</v>
      </c>
      <c r="C32" s="500" t="s">
        <v>70</v>
      </c>
      <c r="D32" s="41" t="s">
        <v>1229</v>
      </c>
      <c r="E32" s="12"/>
    </row>
    <row r="33" spans="2:5">
      <c r="B33" s="501"/>
      <c r="C33" s="500"/>
      <c r="D33" s="186" t="s">
        <v>71</v>
      </c>
      <c r="E33" s="12"/>
    </row>
    <row r="34" spans="2:5" ht="48" customHeight="1">
      <c r="B34" s="41" t="s">
        <v>72</v>
      </c>
      <c r="C34" s="290" t="s">
        <v>73</v>
      </c>
      <c r="D34" s="41" t="s">
        <v>1230</v>
      </c>
      <c r="E34" s="12"/>
    </row>
    <row r="35" spans="2:5" ht="17.25" customHeight="1">
      <c r="B35" s="41" t="s">
        <v>74</v>
      </c>
      <c r="C35" s="290" t="s">
        <v>75</v>
      </c>
      <c r="D35" s="41" t="s">
        <v>1231</v>
      </c>
      <c r="E35" s="12"/>
    </row>
    <row r="36" spans="2:5" ht="29.25" customHeight="1">
      <c r="B36" s="41" t="s">
        <v>76</v>
      </c>
      <c r="C36" s="290" t="s">
        <v>77</v>
      </c>
      <c r="D36" s="41" t="s">
        <v>1232</v>
      </c>
      <c r="E36" s="12"/>
    </row>
    <row r="37" spans="2:5" ht="45.75" customHeight="1">
      <c r="B37" s="41" t="s">
        <v>78</v>
      </c>
      <c r="C37" s="290" t="s">
        <v>79</v>
      </c>
      <c r="D37" s="41" t="s">
        <v>1233</v>
      </c>
      <c r="E37" s="12"/>
    </row>
    <row r="38" spans="2:5" ht="45" customHeight="1">
      <c r="B38" s="41" t="s">
        <v>80</v>
      </c>
      <c r="C38" s="290" t="s">
        <v>81</v>
      </c>
      <c r="D38" s="41" t="s">
        <v>1233</v>
      </c>
      <c r="E38" s="12"/>
    </row>
    <row r="39" spans="2:5" ht="31.5" customHeight="1">
      <c r="B39" s="501" t="s">
        <v>82</v>
      </c>
      <c r="C39" s="500" t="s">
        <v>83</v>
      </c>
      <c r="D39" s="41" t="s">
        <v>1234</v>
      </c>
      <c r="E39" s="12"/>
    </row>
    <row r="40" spans="2:5">
      <c r="B40" s="501"/>
      <c r="C40" s="500"/>
      <c r="D40" s="186" t="s">
        <v>84</v>
      </c>
      <c r="E40" s="12"/>
    </row>
    <row r="41" spans="2:5" ht="27.6">
      <c r="B41" s="41" t="s">
        <v>85</v>
      </c>
      <c r="C41" s="290" t="s">
        <v>86</v>
      </c>
      <c r="D41" s="41" t="s">
        <v>1232</v>
      </c>
      <c r="E41" s="12"/>
    </row>
    <row r="42" spans="2:5" ht="30.75" customHeight="1">
      <c r="B42" s="41" t="s">
        <v>87</v>
      </c>
      <c r="C42" s="290" t="s">
        <v>88</v>
      </c>
      <c r="D42" s="41" t="s">
        <v>1229</v>
      </c>
      <c r="E42" s="12"/>
    </row>
    <row r="43" spans="2:5" ht="30.75" customHeight="1">
      <c r="B43" s="41" t="s">
        <v>89</v>
      </c>
      <c r="C43" s="290" t="s">
        <v>90</v>
      </c>
      <c r="D43" s="41" t="s">
        <v>1235</v>
      </c>
      <c r="E43" s="12"/>
    </row>
    <row r="44" spans="2:5">
      <c r="B44" s="41" t="s">
        <v>91</v>
      </c>
      <c r="C44" s="290" t="s">
        <v>92</v>
      </c>
      <c r="D44" s="41" t="s">
        <v>540</v>
      </c>
      <c r="E44" s="12"/>
    </row>
    <row r="45" spans="2:5">
      <c r="B45" s="41" t="s">
        <v>93</v>
      </c>
      <c r="C45" s="290" t="s">
        <v>94</v>
      </c>
      <c r="D45" s="41" t="s">
        <v>1236</v>
      </c>
      <c r="E45" s="12"/>
    </row>
    <row r="46" spans="2:5" ht="43.5" customHeight="1">
      <c r="B46" s="41" t="s">
        <v>95</v>
      </c>
      <c r="C46" s="290" t="s">
        <v>96</v>
      </c>
      <c r="D46" s="41" t="s">
        <v>1237</v>
      </c>
      <c r="E46" s="12"/>
    </row>
    <row r="47" spans="2:5" ht="16.8" customHeight="1">
      <c r="B47" s="41" t="s">
        <v>97</v>
      </c>
      <c r="C47" s="290" t="s">
        <v>98</v>
      </c>
      <c r="D47" s="41" t="s">
        <v>99</v>
      </c>
      <c r="E47" s="12"/>
    </row>
    <row r="48" spans="2:5" ht="30.75" customHeight="1">
      <c r="B48" s="501" t="s">
        <v>100</v>
      </c>
      <c r="C48" s="500" t="s">
        <v>101</v>
      </c>
      <c r="D48" s="41" t="s">
        <v>1234</v>
      </c>
      <c r="E48" s="12"/>
    </row>
    <row r="49" spans="2:5">
      <c r="B49" s="501"/>
      <c r="C49" s="500"/>
      <c r="D49" s="186" t="s">
        <v>102</v>
      </c>
      <c r="E49" s="12"/>
    </row>
    <row r="50" spans="2:5" ht="31.5" customHeight="1">
      <c r="B50" s="41" t="s">
        <v>103</v>
      </c>
      <c r="C50" s="290" t="s">
        <v>104</v>
      </c>
      <c r="D50" s="41" t="s">
        <v>1234</v>
      </c>
      <c r="E50" s="12"/>
    </row>
    <row r="51" spans="2:5">
      <c r="B51" s="41" t="s">
        <v>105</v>
      </c>
      <c r="C51" s="290" t="s">
        <v>106</v>
      </c>
      <c r="D51" s="41" t="s">
        <v>107</v>
      </c>
      <c r="E51" s="12"/>
    </row>
    <row r="52" spans="2:5" ht="33" customHeight="1">
      <c r="B52" s="41" t="s">
        <v>108</v>
      </c>
      <c r="C52" s="503" t="s">
        <v>109</v>
      </c>
      <c r="D52" s="41" t="s">
        <v>110</v>
      </c>
      <c r="E52" s="12"/>
    </row>
    <row r="53" spans="2:5" ht="15.6" customHeight="1">
      <c r="B53" s="41"/>
      <c r="C53" s="504"/>
      <c r="D53" s="186" t="s">
        <v>121</v>
      </c>
      <c r="E53" s="12"/>
    </row>
    <row r="54" spans="2:5" ht="15" customHeight="1">
      <c r="B54" s="41" t="s">
        <v>111</v>
      </c>
      <c r="C54" s="290" t="s">
        <v>112</v>
      </c>
      <c r="D54" s="41" t="s">
        <v>113</v>
      </c>
      <c r="E54" s="12"/>
    </row>
    <row r="55" spans="2:5" ht="15" customHeight="1">
      <c r="B55" s="41" t="s">
        <v>114</v>
      </c>
      <c r="C55" s="290" t="s">
        <v>115</v>
      </c>
      <c r="D55" s="186" t="s">
        <v>116</v>
      </c>
      <c r="E55" s="12"/>
    </row>
    <row r="56" spans="2:5" ht="15" customHeight="1">
      <c r="B56" s="41" t="s">
        <v>117</v>
      </c>
      <c r="C56" s="290" t="s">
        <v>118</v>
      </c>
      <c r="D56" s="41" t="s">
        <v>1212</v>
      </c>
      <c r="E56" s="12"/>
    </row>
    <row r="57" spans="2:5" ht="15" customHeight="1">
      <c r="B57" s="41" t="s">
        <v>119</v>
      </c>
      <c r="C57" s="290" t="s">
        <v>120</v>
      </c>
      <c r="D57" s="186" t="s">
        <v>121</v>
      </c>
      <c r="E57" s="12"/>
    </row>
    <row r="58" spans="2:5" ht="15" customHeight="1">
      <c r="B58" s="182" t="s">
        <v>122</v>
      </c>
      <c r="C58" s="181"/>
      <c r="D58" s="181"/>
      <c r="E58" s="12"/>
    </row>
    <row r="59" spans="2:5" ht="27.6">
      <c r="B59" s="41" t="s">
        <v>123</v>
      </c>
      <c r="C59" s="290" t="s">
        <v>124</v>
      </c>
      <c r="D59" s="41" t="s">
        <v>125</v>
      </c>
      <c r="E59" s="12"/>
    </row>
    <row r="60" spans="2:5" ht="30" customHeight="1">
      <c r="B60" s="41" t="s">
        <v>126</v>
      </c>
      <c r="C60" s="290" t="s">
        <v>127</v>
      </c>
      <c r="D60" s="41" t="s">
        <v>1211</v>
      </c>
      <c r="E60" s="12"/>
    </row>
    <row r="61" spans="2:5" ht="19.2" customHeight="1">
      <c r="B61" s="41" t="s">
        <v>128</v>
      </c>
      <c r="C61" s="290" t="s">
        <v>129</v>
      </c>
      <c r="D61" s="41" t="s">
        <v>1238</v>
      </c>
      <c r="E61" s="12"/>
    </row>
    <row r="62" spans="2:5" ht="15" customHeight="1">
      <c r="B62" s="182" t="s">
        <v>130</v>
      </c>
      <c r="C62" s="181"/>
      <c r="D62" s="181"/>
      <c r="E62" s="12"/>
    </row>
    <row r="63" spans="2:5" ht="20.399999999999999" customHeight="1">
      <c r="B63" s="41" t="s">
        <v>131</v>
      </c>
      <c r="C63" s="290" t="s">
        <v>132</v>
      </c>
      <c r="D63" s="633" t="s">
        <v>107</v>
      </c>
      <c r="E63" s="12"/>
    </row>
    <row r="64" spans="2:5" ht="69">
      <c r="B64" s="41" t="s">
        <v>133</v>
      </c>
      <c r="C64" s="290" t="s">
        <v>134</v>
      </c>
      <c r="D64" s="41" t="s">
        <v>1239</v>
      </c>
      <c r="E64" s="12"/>
    </row>
    <row r="65" spans="2:5">
      <c r="B65" s="41" t="s">
        <v>135</v>
      </c>
      <c r="C65" s="290" t="s">
        <v>136</v>
      </c>
      <c r="D65" s="41" t="s">
        <v>107</v>
      </c>
      <c r="E65" s="12"/>
    </row>
    <row r="66" spans="2:5">
      <c r="B66" s="41" t="s">
        <v>137</v>
      </c>
      <c r="C66" s="290" t="s">
        <v>138</v>
      </c>
      <c r="D66" s="41" t="s">
        <v>107</v>
      </c>
      <c r="E66" s="12"/>
    </row>
    <row r="67" spans="2:5" ht="15" customHeight="1">
      <c r="B67" s="182" t="s">
        <v>139</v>
      </c>
      <c r="C67" s="181"/>
      <c r="D67" s="181"/>
      <c r="E67" s="12"/>
    </row>
    <row r="68" spans="2:5" ht="15" customHeight="1">
      <c r="B68" s="41" t="s">
        <v>140</v>
      </c>
      <c r="C68" s="290" t="s">
        <v>141</v>
      </c>
      <c r="D68" s="41" t="s">
        <v>113</v>
      </c>
      <c r="E68" s="12"/>
    </row>
    <row r="69" spans="2:5" ht="15" customHeight="1">
      <c r="B69" s="41" t="s">
        <v>142</v>
      </c>
      <c r="C69" s="290" t="s">
        <v>143</v>
      </c>
      <c r="D69" s="41" t="s">
        <v>144</v>
      </c>
      <c r="E69" s="12"/>
    </row>
    <row r="70" spans="2:5" ht="15" customHeight="1">
      <c r="B70" s="182" t="s">
        <v>145</v>
      </c>
      <c r="C70" s="181"/>
      <c r="D70" s="181"/>
      <c r="E70" s="12"/>
    </row>
    <row r="71" spans="2:5" ht="69">
      <c r="B71" s="41" t="s">
        <v>146</v>
      </c>
      <c r="C71" s="290" t="s">
        <v>147</v>
      </c>
      <c r="D71" s="41" t="s">
        <v>1240</v>
      </c>
      <c r="E71" s="12"/>
    </row>
    <row r="72" spans="2:5" ht="41.4">
      <c r="B72" s="41" t="s">
        <v>148</v>
      </c>
      <c r="C72" s="290" t="s">
        <v>149</v>
      </c>
      <c r="D72" s="41" t="s">
        <v>1241</v>
      </c>
      <c r="E72" s="12"/>
    </row>
    <row r="73" spans="2:5" ht="15" customHeight="1">
      <c r="B73" s="184" t="s">
        <v>150</v>
      </c>
      <c r="C73" s="41"/>
      <c r="D73" s="41"/>
      <c r="E73" s="12"/>
    </row>
    <row r="74" spans="2:5" ht="15" customHeight="1">
      <c r="B74" s="41" t="s">
        <v>151</v>
      </c>
      <c r="C74" s="290" t="s">
        <v>152</v>
      </c>
      <c r="D74" s="41" t="s">
        <v>153</v>
      </c>
      <c r="E74" s="12"/>
    </row>
    <row r="75" spans="2:5" ht="15" customHeight="1">
      <c r="B75" s="184" t="s">
        <v>154</v>
      </c>
      <c r="C75" s="41"/>
      <c r="D75" s="41"/>
      <c r="E75" s="12"/>
    </row>
    <row r="76" spans="2:5">
      <c r="B76" s="41" t="s">
        <v>155</v>
      </c>
      <c r="C76" s="290" t="s">
        <v>156</v>
      </c>
      <c r="D76" s="41" t="s">
        <v>157</v>
      </c>
      <c r="E76" s="12"/>
    </row>
    <row r="77" spans="2:5" ht="55.2">
      <c r="B77" s="41" t="s">
        <v>158</v>
      </c>
      <c r="C77" s="290" t="s">
        <v>159</v>
      </c>
      <c r="D77" s="41" t="s">
        <v>1253</v>
      </c>
      <c r="E77" s="12"/>
    </row>
    <row r="78" spans="2:5">
      <c r="B78" s="41" t="s">
        <v>160</v>
      </c>
      <c r="C78" s="290" t="s">
        <v>161</v>
      </c>
      <c r="D78" s="186" t="s">
        <v>162</v>
      </c>
      <c r="E78" s="12"/>
    </row>
    <row r="79" spans="2:5" ht="15" customHeight="1">
      <c r="B79" s="184" t="s">
        <v>1218</v>
      </c>
      <c r="C79" s="41"/>
      <c r="D79" s="41"/>
      <c r="E79" s="12"/>
    </row>
    <row r="80" spans="2:5" ht="15" customHeight="1">
      <c r="B80" s="41" t="s">
        <v>163</v>
      </c>
      <c r="C80" s="290" t="s">
        <v>1219</v>
      </c>
      <c r="D80" s="185" t="s">
        <v>113</v>
      </c>
      <c r="E80" s="12"/>
    </row>
    <row r="81" spans="2:5" ht="15" customHeight="1">
      <c r="B81" s="184" t="s">
        <v>164</v>
      </c>
      <c r="C81" s="41"/>
      <c r="D81" s="41"/>
      <c r="E81" s="12"/>
    </row>
    <row r="82" spans="2:5" ht="29.4" customHeight="1">
      <c r="B82" s="41" t="s">
        <v>165</v>
      </c>
      <c r="C82" s="290" t="s">
        <v>166</v>
      </c>
      <c r="D82" s="41" t="s">
        <v>1244</v>
      </c>
      <c r="E82" s="12"/>
    </row>
    <row r="83" spans="2:5" ht="30" customHeight="1">
      <c r="B83" s="41" t="s">
        <v>167</v>
      </c>
      <c r="C83" s="290" t="s">
        <v>168</v>
      </c>
      <c r="D83" s="41" t="s">
        <v>1242</v>
      </c>
      <c r="E83" s="12"/>
    </row>
    <row r="84" spans="2:5" ht="31.2" customHeight="1">
      <c r="B84" s="41" t="s">
        <v>169</v>
      </c>
      <c r="C84" s="290" t="s">
        <v>170</v>
      </c>
      <c r="D84" s="41" t="s">
        <v>1242</v>
      </c>
      <c r="E84" s="12"/>
    </row>
    <row r="85" spans="2:5" ht="15" customHeight="1">
      <c r="B85" s="41" t="s">
        <v>171</v>
      </c>
      <c r="C85" s="290" t="s">
        <v>172</v>
      </c>
      <c r="D85" s="41" t="s">
        <v>1243</v>
      </c>
      <c r="E85" s="12"/>
    </row>
    <row r="86" spans="2:5" ht="15" customHeight="1">
      <c r="B86" s="184" t="s">
        <v>173</v>
      </c>
      <c r="C86" s="41"/>
      <c r="D86" s="41"/>
      <c r="E86" s="12"/>
    </row>
    <row r="87" spans="2:5" ht="15" customHeight="1">
      <c r="B87" s="41" t="s">
        <v>174</v>
      </c>
      <c r="C87" s="290" t="s">
        <v>175</v>
      </c>
      <c r="D87" s="41" t="s">
        <v>176</v>
      </c>
      <c r="E87" s="12"/>
    </row>
    <row r="88" spans="2:5" ht="15" customHeight="1">
      <c r="B88" s="41" t="s">
        <v>177</v>
      </c>
      <c r="C88" s="290" t="s">
        <v>178</v>
      </c>
      <c r="D88" s="41" t="s">
        <v>176</v>
      </c>
      <c r="E88" s="12"/>
    </row>
    <row r="89" spans="2:5" ht="15" customHeight="1">
      <c r="B89" s="41" t="s">
        <v>179</v>
      </c>
      <c r="C89" s="290" t="s">
        <v>180</v>
      </c>
      <c r="D89" s="41" t="s">
        <v>176</v>
      </c>
      <c r="E89" s="12"/>
    </row>
    <row r="90" spans="2:5" ht="15" customHeight="1">
      <c r="B90" s="184" t="s">
        <v>181</v>
      </c>
      <c r="C90" s="41"/>
      <c r="D90" s="41"/>
      <c r="E90" s="12"/>
    </row>
    <row r="91" spans="2:5">
      <c r="B91" s="501" t="s">
        <v>182</v>
      </c>
      <c r="C91" s="500" t="s">
        <v>183</v>
      </c>
      <c r="D91" s="41" t="s">
        <v>674</v>
      </c>
      <c r="E91" s="12"/>
    </row>
    <row r="92" spans="2:5">
      <c r="B92" s="501"/>
      <c r="C92" s="500"/>
      <c r="D92" s="186" t="s">
        <v>184</v>
      </c>
      <c r="E92" s="12"/>
    </row>
    <row r="93" spans="2:5" ht="43.2" customHeight="1">
      <c r="B93" s="501" t="s">
        <v>185</v>
      </c>
      <c r="C93" s="500" t="s">
        <v>186</v>
      </c>
      <c r="D93" s="41" t="s">
        <v>1210</v>
      </c>
      <c r="E93" s="12"/>
    </row>
    <row r="94" spans="2:5">
      <c r="B94" s="501"/>
      <c r="C94" s="500"/>
      <c r="D94" s="186" t="s">
        <v>184</v>
      </c>
      <c r="E94" s="12"/>
    </row>
    <row r="95" spans="2:5">
      <c r="B95" s="501" t="s">
        <v>187</v>
      </c>
      <c r="C95" s="500" t="s">
        <v>188</v>
      </c>
      <c r="D95" s="41" t="s">
        <v>681</v>
      </c>
      <c r="E95" s="12"/>
    </row>
    <row r="96" spans="2:5">
      <c r="B96" s="501"/>
      <c r="C96" s="500"/>
      <c r="D96" s="186" t="s">
        <v>189</v>
      </c>
      <c r="E96" s="12"/>
    </row>
    <row r="97" spans="2:5" ht="44.4" customHeight="1">
      <c r="B97" s="41" t="s">
        <v>190</v>
      </c>
      <c r="C97" s="290" t="s">
        <v>191</v>
      </c>
      <c r="D97" s="41" t="s">
        <v>1210</v>
      </c>
      <c r="E97" s="12"/>
    </row>
    <row r="98" spans="2:5" ht="45" customHeight="1">
      <c r="B98" s="41" t="s">
        <v>192</v>
      </c>
      <c r="C98" s="290" t="s">
        <v>193</v>
      </c>
      <c r="D98" s="41" t="s">
        <v>1213</v>
      </c>
      <c r="E98" s="12"/>
    </row>
    <row r="99" spans="2:5" ht="15" customHeight="1">
      <c r="B99" s="184" t="s">
        <v>194</v>
      </c>
      <c r="C99" s="41"/>
      <c r="D99" s="41"/>
      <c r="E99" s="12"/>
    </row>
    <row r="100" spans="2:5" ht="30.75" customHeight="1">
      <c r="B100" s="41" t="s">
        <v>195</v>
      </c>
      <c r="C100" s="290" t="s">
        <v>196</v>
      </c>
      <c r="D100" s="41" t="s">
        <v>1209</v>
      </c>
      <c r="E100" s="12"/>
    </row>
    <row r="101" spans="2:5" ht="30.75" customHeight="1">
      <c r="B101" s="41" t="s">
        <v>197</v>
      </c>
      <c r="C101" s="290" t="s">
        <v>198</v>
      </c>
      <c r="D101" s="41" t="s">
        <v>1208</v>
      </c>
      <c r="E101" s="12"/>
    </row>
    <row r="102" spans="2:5" ht="15" customHeight="1">
      <c r="B102" s="41" t="s">
        <v>199</v>
      </c>
      <c r="C102" s="290" t="s">
        <v>200</v>
      </c>
      <c r="D102" s="41" t="s">
        <v>176</v>
      </c>
      <c r="E102" s="12"/>
    </row>
    <row r="103" spans="2:5" ht="15" customHeight="1">
      <c r="B103" s="41" t="s">
        <v>201</v>
      </c>
      <c r="C103" s="290" t="s">
        <v>202</v>
      </c>
      <c r="D103" s="41" t="s">
        <v>176</v>
      </c>
      <c r="E103" s="12"/>
    </row>
    <row r="104" spans="2:5" ht="15" customHeight="1">
      <c r="B104" s="501" t="s">
        <v>203</v>
      </c>
      <c r="C104" s="500" t="s">
        <v>204</v>
      </c>
      <c r="D104" s="41" t="s">
        <v>1207</v>
      </c>
      <c r="E104" s="12"/>
    </row>
    <row r="105" spans="2:5" ht="15" customHeight="1">
      <c r="B105" s="501"/>
      <c r="C105" s="500"/>
      <c r="D105" s="186" t="s">
        <v>184</v>
      </c>
      <c r="E105" s="12"/>
    </row>
    <row r="106" spans="2:5" ht="15" customHeight="1">
      <c r="B106" s="184" t="s">
        <v>205</v>
      </c>
      <c r="C106" s="41"/>
      <c r="D106" s="41"/>
      <c r="E106" s="12"/>
    </row>
    <row r="107" spans="2:5" ht="15" customHeight="1">
      <c r="B107" s="41" t="s">
        <v>206</v>
      </c>
      <c r="C107" s="290" t="s">
        <v>207</v>
      </c>
      <c r="D107" s="41" t="s">
        <v>113</v>
      </c>
      <c r="E107" s="12"/>
    </row>
    <row r="108" spans="2:5" ht="15" customHeight="1">
      <c r="B108" s="41" t="s">
        <v>208</v>
      </c>
      <c r="C108" s="290" t="s">
        <v>209</v>
      </c>
      <c r="D108" s="41" t="s">
        <v>113</v>
      </c>
      <c r="E108" s="12"/>
    </row>
    <row r="109" spans="2:5" ht="15" customHeight="1">
      <c r="B109" s="41" t="s">
        <v>210</v>
      </c>
      <c r="C109" s="290" t="s">
        <v>211</v>
      </c>
      <c r="D109" s="41" t="s">
        <v>113</v>
      </c>
      <c r="E109" s="12"/>
    </row>
    <row r="110" spans="2:5" ht="15" customHeight="1">
      <c r="B110" s="41" t="s">
        <v>212</v>
      </c>
      <c r="C110" s="290" t="s">
        <v>213</v>
      </c>
      <c r="D110" s="41" t="s">
        <v>113</v>
      </c>
      <c r="E110" s="12"/>
    </row>
    <row r="111" spans="2:5" ht="15" customHeight="1">
      <c r="B111" s="184" t="s">
        <v>214</v>
      </c>
      <c r="C111" s="41"/>
      <c r="D111" s="41"/>
      <c r="E111" s="12"/>
    </row>
    <row r="112" spans="2:5" ht="18" customHeight="1">
      <c r="B112" s="501" t="s">
        <v>215</v>
      </c>
      <c r="C112" s="500" t="s">
        <v>216</v>
      </c>
      <c r="D112" s="41" t="s">
        <v>1203</v>
      </c>
      <c r="E112" s="12"/>
    </row>
    <row r="113" spans="2:5" ht="15" customHeight="1">
      <c r="B113" s="501"/>
      <c r="C113" s="500"/>
      <c r="D113" s="186" t="s">
        <v>184</v>
      </c>
      <c r="E113" s="12"/>
    </row>
    <row r="114" spans="2:5" ht="15" customHeight="1">
      <c r="B114" s="501" t="s">
        <v>217</v>
      </c>
      <c r="C114" s="500" t="s">
        <v>218</v>
      </c>
      <c r="D114" s="41" t="s">
        <v>674</v>
      </c>
      <c r="E114" s="12"/>
    </row>
    <row r="115" spans="2:5" ht="15" customHeight="1">
      <c r="B115" s="501"/>
      <c r="C115" s="500"/>
      <c r="D115" s="186" t="s">
        <v>184</v>
      </c>
      <c r="E115" s="12"/>
    </row>
    <row r="116" spans="2:5" ht="15" customHeight="1">
      <c r="B116" s="501" t="s">
        <v>219</v>
      </c>
      <c r="C116" s="500" t="s">
        <v>220</v>
      </c>
      <c r="D116" s="41" t="s">
        <v>674</v>
      </c>
      <c r="E116" s="12"/>
    </row>
    <row r="117" spans="2:5" ht="15" customHeight="1">
      <c r="B117" s="501"/>
      <c r="C117" s="500"/>
      <c r="D117" s="186" t="s">
        <v>184</v>
      </c>
      <c r="E117" s="12"/>
    </row>
    <row r="118" spans="2:5" ht="15" customHeight="1">
      <c r="B118" s="501" t="s">
        <v>221</v>
      </c>
      <c r="C118" s="500" t="s">
        <v>222</v>
      </c>
      <c r="D118" s="41" t="s">
        <v>674</v>
      </c>
      <c r="E118" s="12"/>
    </row>
    <row r="119" spans="2:5" ht="15" customHeight="1">
      <c r="B119" s="501"/>
      <c r="C119" s="500"/>
      <c r="D119" s="186" t="s">
        <v>184</v>
      </c>
      <c r="E119" s="12"/>
    </row>
    <row r="120" spans="2:5" ht="41.4">
      <c r="B120" s="505" t="s">
        <v>223</v>
      </c>
      <c r="C120" s="503" t="s">
        <v>224</v>
      </c>
      <c r="D120" s="41" t="s">
        <v>1210</v>
      </c>
      <c r="E120" s="12"/>
    </row>
    <row r="121" spans="2:5" ht="15" customHeight="1">
      <c r="B121" s="506"/>
      <c r="C121" s="504"/>
      <c r="D121" s="186" t="s">
        <v>184</v>
      </c>
      <c r="E121" s="12"/>
    </row>
    <row r="122" spans="2:5" ht="15" customHeight="1">
      <c r="B122" s="41" t="s">
        <v>225</v>
      </c>
      <c r="C122" s="290" t="s">
        <v>226</v>
      </c>
      <c r="D122" s="41" t="s">
        <v>176</v>
      </c>
      <c r="E122" s="12"/>
    </row>
    <row r="123" spans="2:5" ht="15" customHeight="1">
      <c r="B123" s="41" t="s">
        <v>227</v>
      </c>
      <c r="C123" s="290" t="s">
        <v>228</v>
      </c>
      <c r="D123" s="41" t="s">
        <v>176</v>
      </c>
      <c r="E123" s="12"/>
    </row>
    <row r="124" spans="2:5" ht="15" customHeight="1">
      <c r="B124" s="184" t="s">
        <v>229</v>
      </c>
      <c r="C124" s="41"/>
      <c r="D124" s="41"/>
      <c r="E124" s="12"/>
    </row>
    <row r="125" spans="2:5" ht="15" customHeight="1">
      <c r="B125" s="41" t="s">
        <v>230</v>
      </c>
      <c r="C125" s="290" t="s">
        <v>231</v>
      </c>
      <c r="D125" s="41" t="s">
        <v>113</v>
      </c>
      <c r="E125" s="12"/>
    </row>
    <row r="126" spans="2:5" ht="15" customHeight="1">
      <c r="B126" s="41" t="s">
        <v>232</v>
      </c>
      <c r="C126" s="290" t="s">
        <v>233</v>
      </c>
      <c r="D126" s="41" t="s">
        <v>113</v>
      </c>
      <c r="E126" s="12"/>
    </row>
    <row r="127" spans="2:5" ht="15" customHeight="1">
      <c r="B127" s="501" t="s">
        <v>234</v>
      </c>
      <c r="C127" s="500" t="s">
        <v>235</v>
      </c>
      <c r="D127" s="41" t="s">
        <v>681</v>
      </c>
      <c r="E127" s="12"/>
    </row>
    <row r="128" spans="2:5" ht="15" customHeight="1">
      <c r="B128" s="501"/>
      <c r="C128" s="500"/>
      <c r="D128" s="186" t="s">
        <v>184</v>
      </c>
      <c r="E128" s="12"/>
    </row>
    <row r="129" spans="2:5" ht="15" customHeight="1">
      <c r="B129" s="501" t="s">
        <v>236</v>
      </c>
      <c r="C129" s="500" t="s">
        <v>237</v>
      </c>
      <c r="D129" s="41" t="s">
        <v>681</v>
      </c>
      <c r="E129" s="12"/>
    </row>
    <row r="130" spans="2:5" ht="15" customHeight="1">
      <c r="B130" s="501"/>
      <c r="C130" s="500"/>
      <c r="D130" s="186" t="s">
        <v>184</v>
      </c>
      <c r="E130" s="12"/>
    </row>
    <row r="131" spans="2:5" ht="15" customHeight="1">
      <c r="B131" s="41" t="s">
        <v>238</v>
      </c>
      <c r="C131" s="290" t="s">
        <v>239</v>
      </c>
      <c r="D131" s="41" t="s">
        <v>681</v>
      </c>
      <c r="E131" s="12"/>
    </row>
    <row r="132" spans="2:5" ht="15" customHeight="1">
      <c r="B132" s="184" t="s">
        <v>240</v>
      </c>
      <c r="C132" s="41"/>
      <c r="D132" s="41"/>
      <c r="E132" s="12"/>
    </row>
    <row r="133" spans="2:5" ht="15" customHeight="1">
      <c r="B133" s="41" t="s">
        <v>241</v>
      </c>
      <c r="C133" s="290" t="s">
        <v>242</v>
      </c>
      <c r="D133" s="41" t="s">
        <v>113</v>
      </c>
      <c r="E133" s="12"/>
    </row>
    <row r="134" spans="2:5" ht="15" customHeight="1">
      <c r="B134" s="41" t="s">
        <v>243</v>
      </c>
      <c r="C134" s="290" t="s">
        <v>244</v>
      </c>
      <c r="D134" s="41" t="s">
        <v>113</v>
      </c>
      <c r="E134" s="12"/>
    </row>
    <row r="135" spans="2:5" ht="15" customHeight="1">
      <c r="B135" s="184" t="s">
        <v>245</v>
      </c>
      <c r="C135" s="41"/>
      <c r="D135" s="41"/>
      <c r="E135" s="12"/>
    </row>
    <row r="136" spans="2:5" ht="15" customHeight="1">
      <c r="B136" s="501" t="s">
        <v>246</v>
      </c>
      <c r="C136" s="500" t="s">
        <v>247</v>
      </c>
      <c r="D136" s="41" t="s">
        <v>1214</v>
      </c>
      <c r="E136" s="12"/>
    </row>
    <row r="137" spans="2:5" ht="15" customHeight="1">
      <c r="B137" s="501"/>
      <c r="C137" s="500"/>
      <c r="D137" s="186" t="s">
        <v>121</v>
      </c>
      <c r="E137" s="12"/>
    </row>
    <row r="138" spans="2:5" ht="30" customHeight="1">
      <c r="B138" s="41" t="s">
        <v>248</v>
      </c>
      <c r="C138" s="290" t="s">
        <v>249</v>
      </c>
      <c r="D138" s="41" t="s">
        <v>1245</v>
      </c>
      <c r="E138" s="12"/>
    </row>
    <row r="139" spans="2:5" ht="15" customHeight="1">
      <c r="B139" s="41" t="s">
        <v>250</v>
      </c>
      <c r="C139" s="290" t="s">
        <v>251</v>
      </c>
      <c r="D139" s="41" t="s">
        <v>1246</v>
      </c>
      <c r="E139" s="12"/>
    </row>
    <row r="140" spans="2:5" ht="15" customHeight="1">
      <c r="B140" s="184" t="s">
        <v>252</v>
      </c>
      <c r="C140" s="41"/>
      <c r="D140" s="41"/>
      <c r="E140" s="12"/>
    </row>
    <row r="141" spans="2:5" ht="15" customHeight="1">
      <c r="B141" s="41" t="s">
        <v>253</v>
      </c>
      <c r="C141" s="290" t="s">
        <v>254</v>
      </c>
      <c r="D141" s="41" t="s">
        <v>113</v>
      </c>
      <c r="E141" s="12"/>
    </row>
    <row r="142" spans="2:5" ht="15" customHeight="1">
      <c r="B142" s="184" t="s">
        <v>255</v>
      </c>
      <c r="C142" s="41"/>
      <c r="D142" s="41"/>
      <c r="E142" s="12"/>
    </row>
    <row r="143" spans="2:5" ht="15" customHeight="1">
      <c r="B143" s="41" t="s">
        <v>256</v>
      </c>
      <c r="C143" s="290" t="s">
        <v>257</v>
      </c>
      <c r="D143" s="186" t="s">
        <v>258</v>
      </c>
      <c r="E143" s="12"/>
    </row>
    <row r="144" spans="2:5" ht="17.25" customHeight="1">
      <c r="B144" s="41" t="s">
        <v>259</v>
      </c>
      <c r="C144" s="290" t="s">
        <v>260</v>
      </c>
      <c r="D144" s="186" t="s">
        <v>258</v>
      </c>
      <c r="E144" s="12"/>
    </row>
    <row r="145" spans="2:5" ht="15" customHeight="1">
      <c r="B145" s="41" t="s">
        <v>261</v>
      </c>
      <c r="C145" s="290" t="s">
        <v>262</v>
      </c>
      <c r="D145" s="186" t="s">
        <v>258</v>
      </c>
      <c r="E145" s="12"/>
    </row>
    <row r="146" spans="2:5" ht="31.5" customHeight="1">
      <c r="B146" s="41" t="s">
        <v>263</v>
      </c>
      <c r="C146" s="290" t="s">
        <v>264</v>
      </c>
      <c r="D146" s="41" t="s">
        <v>113</v>
      </c>
      <c r="E146" s="12"/>
    </row>
    <row r="147" spans="2:5" ht="15" customHeight="1">
      <c r="B147" s="41" t="s">
        <v>265</v>
      </c>
      <c r="C147" s="290" t="s">
        <v>266</v>
      </c>
      <c r="D147" s="186" t="s">
        <v>258</v>
      </c>
      <c r="E147" s="12"/>
    </row>
    <row r="148" spans="2:5">
      <c r="B148" s="41" t="s">
        <v>267</v>
      </c>
      <c r="C148" s="290" t="s">
        <v>268</v>
      </c>
      <c r="D148" s="41" t="s">
        <v>1215</v>
      </c>
      <c r="E148" s="12"/>
    </row>
    <row r="149" spans="2:5" ht="15" customHeight="1">
      <c r="B149" s="41" t="s">
        <v>269</v>
      </c>
      <c r="C149" s="290" t="s">
        <v>270</v>
      </c>
      <c r="D149" s="186" t="s">
        <v>258</v>
      </c>
      <c r="E149" s="12"/>
    </row>
    <row r="150" spans="2:5" ht="15" customHeight="1">
      <c r="B150" s="41" t="s">
        <v>271</v>
      </c>
      <c r="C150" s="290" t="s">
        <v>272</v>
      </c>
      <c r="D150" s="186" t="s">
        <v>258</v>
      </c>
      <c r="E150" s="12"/>
    </row>
    <row r="151" spans="2:5" ht="15" customHeight="1">
      <c r="B151" s="41" t="s">
        <v>273</v>
      </c>
      <c r="C151" s="290" t="s">
        <v>274</v>
      </c>
      <c r="D151" s="186" t="s">
        <v>258</v>
      </c>
      <c r="E151" s="12"/>
    </row>
    <row r="152" spans="2:5" ht="15" customHeight="1">
      <c r="B152" s="41" t="s">
        <v>275</v>
      </c>
      <c r="C152" s="290" t="s">
        <v>276</v>
      </c>
      <c r="D152" s="41" t="s">
        <v>113</v>
      </c>
      <c r="E152" s="12"/>
    </row>
    <row r="153" spans="2:5" ht="15" customHeight="1">
      <c r="B153" s="184" t="s">
        <v>277</v>
      </c>
      <c r="C153" s="41"/>
      <c r="D153" s="41"/>
      <c r="E153" s="12"/>
    </row>
    <row r="154" spans="2:5" ht="15" customHeight="1">
      <c r="B154" s="41" t="s">
        <v>278</v>
      </c>
      <c r="C154" s="290" t="s">
        <v>279</v>
      </c>
      <c r="D154" s="186" t="s">
        <v>121</v>
      </c>
      <c r="E154" s="12"/>
    </row>
    <row r="155" spans="2:5" ht="15" customHeight="1">
      <c r="B155" s="41" t="s">
        <v>280</v>
      </c>
      <c r="C155" s="290" t="s">
        <v>281</v>
      </c>
      <c r="D155" s="41" t="s">
        <v>1216</v>
      </c>
      <c r="E155" s="12"/>
    </row>
    <row r="156" spans="2:5" ht="30.6" customHeight="1">
      <c r="B156" s="41" t="s">
        <v>282</v>
      </c>
      <c r="C156" s="290" t="s">
        <v>283</v>
      </c>
      <c r="D156" s="41" t="s">
        <v>113</v>
      </c>
      <c r="E156" s="12"/>
    </row>
    <row r="157" spans="2:5" ht="15" customHeight="1">
      <c r="B157" s="184" t="s">
        <v>284</v>
      </c>
      <c r="C157" s="41"/>
      <c r="D157" s="41"/>
      <c r="E157" s="12"/>
    </row>
    <row r="158" spans="2:5" ht="15" customHeight="1">
      <c r="B158" s="501" t="s">
        <v>285</v>
      </c>
      <c r="C158" s="500" t="s">
        <v>286</v>
      </c>
      <c r="D158" s="41" t="s">
        <v>536</v>
      </c>
      <c r="E158" s="12"/>
    </row>
    <row r="159" spans="2:5" ht="15" customHeight="1">
      <c r="B159" s="501"/>
      <c r="C159" s="500"/>
      <c r="D159" s="186" t="s">
        <v>71</v>
      </c>
      <c r="E159" s="12"/>
    </row>
    <row r="160" spans="2:5" ht="15" customHeight="1">
      <c r="B160" s="501"/>
      <c r="C160" s="500"/>
      <c r="D160" s="41" t="s">
        <v>287</v>
      </c>
      <c r="E160" s="12"/>
    </row>
    <row r="161" spans="2:5" ht="15" customHeight="1">
      <c r="B161" s="41" t="s">
        <v>288</v>
      </c>
      <c r="C161" s="290" t="s">
        <v>289</v>
      </c>
      <c r="D161" s="41" t="s">
        <v>113</v>
      </c>
      <c r="E161" s="12"/>
    </row>
    <row r="162" spans="2:5" ht="15" customHeight="1">
      <c r="B162" s="184" t="s">
        <v>290</v>
      </c>
      <c r="C162" s="41"/>
      <c r="D162" s="41"/>
      <c r="E162" s="12"/>
    </row>
    <row r="163" spans="2:5" ht="15" customHeight="1">
      <c r="B163" s="41" t="s">
        <v>291</v>
      </c>
      <c r="C163" s="290" t="s">
        <v>292</v>
      </c>
      <c r="D163" s="186" t="s">
        <v>293</v>
      </c>
      <c r="E163" s="12"/>
    </row>
    <row r="164" spans="2:5" ht="27.75" customHeight="1">
      <c r="B164" s="184" t="s">
        <v>294</v>
      </c>
      <c r="C164" s="41"/>
      <c r="D164" s="41"/>
      <c r="E164" s="12"/>
    </row>
    <row r="165" spans="2:5" ht="33.75" customHeight="1">
      <c r="B165" s="41" t="s">
        <v>295</v>
      </c>
      <c r="C165" s="290" t="s">
        <v>296</v>
      </c>
      <c r="D165" s="186" t="s">
        <v>293</v>
      </c>
      <c r="E165" s="12"/>
    </row>
    <row r="166" spans="2:5" ht="15" customHeight="1">
      <c r="B166" s="184" t="s">
        <v>297</v>
      </c>
      <c r="C166" s="41"/>
      <c r="D166" s="41"/>
      <c r="E166" s="12"/>
    </row>
    <row r="167" spans="2:5" ht="17.7" customHeight="1">
      <c r="B167" s="41" t="s">
        <v>298</v>
      </c>
      <c r="C167" s="290" t="s">
        <v>1220</v>
      </c>
      <c r="D167" s="41" t="s">
        <v>113</v>
      </c>
      <c r="E167" s="12"/>
    </row>
    <row r="168" spans="2:5" ht="15" customHeight="1">
      <c r="B168" s="184" t="s">
        <v>299</v>
      </c>
      <c r="C168" s="41"/>
      <c r="D168" s="41"/>
      <c r="E168" s="12"/>
    </row>
    <row r="169" spans="2:5" ht="33" customHeight="1">
      <c r="B169" s="41" t="s">
        <v>300</v>
      </c>
      <c r="C169" s="290" t="s">
        <v>1221</v>
      </c>
      <c r="D169" s="41" t="s">
        <v>113</v>
      </c>
      <c r="E169" s="12"/>
    </row>
    <row r="170" spans="2:5" ht="15" customHeight="1">
      <c r="B170" s="184" t="s">
        <v>301</v>
      </c>
      <c r="C170" s="41"/>
      <c r="D170" s="41"/>
      <c r="E170" s="12"/>
    </row>
    <row r="171" spans="2:5" ht="15" customHeight="1">
      <c r="B171" s="41" t="s">
        <v>302</v>
      </c>
      <c r="C171" s="290" t="s">
        <v>303</v>
      </c>
      <c r="D171" s="41" t="s">
        <v>113</v>
      </c>
      <c r="E171" s="12"/>
    </row>
    <row r="172" spans="2:5" ht="15" customHeight="1">
      <c r="B172" s="184" t="s">
        <v>304</v>
      </c>
      <c r="C172" s="41"/>
      <c r="D172" s="41"/>
      <c r="E172" s="12"/>
    </row>
    <row r="173" spans="2:5" ht="15" customHeight="1">
      <c r="B173" s="41" t="s">
        <v>305</v>
      </c>
      <c r="C173" s="290" t="s">
        <v>306</v>
      </c>
      <c r="D173" s="41" t="s">
        <v>113</v>
      </c>
      <c r="E173" s="12"/>
    </row>
    <row r="174" spans="2:5" ht="15" customHeight="1">
      <c r="B174" s="184" t="s">
        <v>307</v>
      </c>
      <c r="C174" s="41"/>
      <c r="D174" s="41"/>
      <c r="E174" s="12"/>
    </row>
    <row r="175" spans="2:5" ht="30.75" customHeight="1">
      <c r="B175" s="41" t="s">
        <v>308</v>
      </c>
      <c r="C175" s="290" t="s">
        <v>309</v>
      </c>
      <c r="D175" s="41" t="s">
        <v>113</v>
      </c>
      <c r="E175" s="12"/>
    </row>
    <row r="176" spans="2:5" ht="30" customHeight="1">
      <c r="B176" s="41" t="s">
        <v>310</v>
      </c>
      <c r="C176" s="290" t="s">
        <v>311</v>
      </c>
      <c r="D176" s="41" t="s">
        <v>113</v>
      </c>
      <c r="E176" s="12"/>
    </row>
    <row r="177" spans="2:5" ht="15" customHeight="1">
      <c r="B177" s="184" t="s">
        <v>312</v>
      </c>
      <c r="C177" s="41"/>
      <c r="D177" s="41"/>
      <c r="E177" s="12"/>
    </row>
    <row r="178" spans="2:5" ht="15" customHeight="1">
      <c r="B178" s="41" t="s">
        <v>313</v>
      </c>
      <c r="C178" s="290" t="s">
        <v>314</v>
      </c>
      <c r="D178" s="41" t="s">
        <v>1248</v>
      </c>
      <c r="E178" s="12"/>
    </row>
    <row r="179" spans="2:5" ht="15" customHeight="1">
      <c r="B179" s="41" t="s">
        <v>315</v>
      </c>
      <c r="C179" s="290" t="s">
        <v>316</v>
      </c>
      <c r="D179" s="41" t="s">
        <v>113</v>
      </c>
      <c r="E179" s="12"/>
    </row>
    <row r="180" spans="2:5" ht="15" customHeight="1">
      <c r="B180" s="184" t="s">
        <v>317</v>
      </c>
      <c r="C180" s="41"/>
      <c r="D180" s="41"/>
      <c r="E180" s="12"/>
    </row>
    <row r="181" spans="2:5" ht="15" customHeight="1">
      <c r="B181" s="41" t="s">
        <v>315</v>
      </c>
      <c r="C181" s="290" t="s">
        <v>318</v>
      </c>
      <c r="D181" s="41" t="s">
        <v>1202</v>
      </c>
      <c r="E181" s="12"/>
    </row>
    <row r="182" spans="2:5" ht="15" customHeight="1">
      <c r="B182" s="184" t="s">
        <v>319</v>
      </c>
      <c r="C182" s="41"/>
      <c r="D182" s="41"/>
      <c r="E182" s="12"/>
    </row>
    <row r="183" spans="2:5" ht="15" customHeight="1">
      <c r="B183" s="41" t="s">
        <v>320</v>
      </c>
      <c r="C183" s="290" t="s">
        <v>321</v>
      </c>
      <c r="D183" s="41" t="s">
        <v>113</v>
      </c>
      <c r="E183" s="12"/>
    </row>
    <row r="184" spans="2:5" ht="28.2" customHeight="1">
      <c r="B184" s="41" t="s">
        <v>322</v>
      </c>
      <c r="C184" s="290" t="s">
        <v>323</v>
      </c>
      <c r="D184" s="41" t="s">
        <v>113</v>
      </c>
      <c r="E184" s="12"/>
    </row>
    <row r="185" spans="2:5" ht="15" customHeight="1">
      <c r="B185" s="184" t="s">
        <v>1222</v>
      </c>
      <c r="C185" s="41"/>
      <c r="D185" s="41"/>
      <c r="E185" s="12"/>
    </row>
    <row r="186" spans="2:5">
      <c r="B186" s="41" t="s">
        <v>324</v>
      </c>
      <c r="C186" s="290" t="s">
        <v>1223</v>
      </c>
      <c r="D186" s="41" t="s">
        <v>107</v>
      </c>
      <c r="E186" s="12"/>
    </row>
    <row r="187" spans="2:5" ht="15" customHeight="1">
      <c r="B187" s="41" t="s">
        <v>325</v>
      </c>
      <c r="C187" s="290" t="s">
        <v>1224</v>
      </c>
      <c r="D187" s="41" t="s">
        <v>113</v>
      </c>
      <c r="E187" s="12"/>
    </row>
    <row r="188" spans="2:5" ht="15" customHeight="1">
      <c r="B188" s="41" t="s">
        <v>326</v>
      </c>
      <c r="C188" s="290" t="s">
        <v>327</v>
      </c>
      <c r="D188" s="41" t="s">
        <v>113</v>
      </c>
      <c r="E188" s="12"/>
    </row>
    <row r="189" spans="2:5" ht="15" customHeight="1">
      <c r="B189" s="184" t="s">
        <v>328</v>
      </c>
      <c r="C189" s="41"/>
      <c r="D189" s="41"/>
      <c r="E189" s="12"/>
    </row>
    <row r="190" spans="2:5" ht="32.25" customHeight="1">
      <c r="B190" s="41" t="s">
        <v>329</v>
      </c>
      <c r="C190" s="290" t="s">
        <v>330</v>
      </c>
      <c r="D190" s="41" t="s">
        <v>113</v>
      </c>
      <c r="E190" s="12"/>
    </row>
    <row r="191" spans="2:5" ht="15" customHeight="1"/>
    <row r="192" spans="2:5"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sheetData>
  <mergeCells count="45">
    <mergeCell ref="C52:C53"/>
    <mergeCell ref="C6:D6"/>
    <mergeCell ref="C7:D7"/>
    <mergeCell ref="C8:D8"/>
    <mergeCell ref="C9:D9"/>
    <mergeCell ref="C10:D10"/>
    <mergeCell ref="C48:C49"/>
    <mergeCell ref="B48:B49"/>
    <mergeCell ref="C120:C121"/>
    <mergeCell ref="B120:B121"/>
    <mergeCell ref="B18:B21"/>
    <mergeCell ref="B22:B24"/>
    <mergeCell ref="C22:C24"/>
    <mergeCell ref="C18:C21"/>
    <mergeCell ref="C39:C40"/>
    <mergeCell ref="B39:B40"/>
    <mergeCell ref="B91:B92"/>
    <mergeCell ref="C91:C92"/>
    <mergeCell ref="C93:C94"/>
    <mergeCell ref="B93:B94"/>
    <mergeCell ref="B95:B96"/>
    <mergeCell ref="C95:C96"/>
    <mergeCell ref="C13:D13"/>
    <mergeCell ref="B29:B30"/>
    <mergeCell ref="C29:C30"/>
    <mergeCell ref="B32:B33"/>
    <mergeCell ref="C32:C33"/>
    <mergeCell ref="C104:C105"/>
    <mergeCell ref="B104:B105"/>
    <mergeCell ref="C112:C113"/>
    <mergeCell ref="B112:B113"/>
    <mergeCell ref="B114:B115"/>
    <mergeCell ref="C114:C115"/>
    <mergeCell ref="C116:C117"/>
    <mergeCell ref="B116:B117"/>
    <mergeCell ref="B118:B119"/>
    <mergeCell ref="C118:C119"/>
    <mergeCell ref="B127:B128"/>
    <mergeCell ref="C127:C128"/>
    <mergeCell ref="C129:C130"/>
    <mergeCell ref="B129:B130"/>
    <mergeCell ref="C136:C137"/>
    <mergeCell ref="B136:B137"/>
    <mergeCell ref="C158:C160"/>
    <mergeCell ref="B158:B160"/>
  </mergeCells>
  <hyperlinks>
    <hyperlink ref="D30" location="'Human capital'!A1" display="See: Human Capital tab" xr:uid="{8B62C552-9F4C-4903-B915-53DE65E3B4A0}"/>
    <hyperlink ref="D31" location="'Human capital'!A1" display="See: Human Capital tab" xr:uid="{3327301F-C2D6-4DEB-8F5A-705930C58850}"/>
    <hyperlink ref="D33" location="Governance!A1" display="See: Governance tab " xr:uid="{E05E0A72-D2C6-4B45-9585-BBEDAE8557DF}"/>
    <hyperlink ref="D49" location="Policies!A1" display="See: Policies tab" xr:uid="{4BBE5EAC-DB68-481B-AEF3-A4DADE963A54}"/>
    <hyperlink ref="D55" location="Associations!A1" display="See: Associations tab" xr:uid="{780586CD-B9B4-48EC-B0CF-3FA0178EB29C}"/>
    <hyperlink ref="D92" location="'GHG emissions'!A1" display="See: GHG emissions tab" xr:uid="{FA3D8467-32B6-448F-A65C-02DD04707250}"/>
    <hyperlink ref="D94" location="'GHG emissions'!A1" display="See: GHG emissions tab" xr:uid="{BBA74E7E-99D4-41B1-BCAE-DB2D893796B1}"/>
    <hyperlink ref="D96" location="'GHG emissions'!A1" display="See GHG emissions tab" xr:uid="{F65B87A7-943C-4F24-B343-9343EE5698B0}"/>
    <hyperlink ref="D105" location="'GHG emissions'!A1" display="See: GHG emissions tab" xr:uid="{26DC4D63-1641-49CE-9CD8-0A39E33B89E0}"/>
    <hyperlink ref="D113" location="'GHG emissions'!A1" display="See: GHG emissions tab" xr:uid="{E548FC2B-6280-4784-A97B-8DEBCE5782AD}"/>
    <hyperlink ref="D115" location="'GHG emissions'!A1" display="See: GHG emissions tab" xr:uid="{D6211510-53F0-4324-BCB1-F64B0E9780C4}"/>
    <hyperlink ref="D117" location="'GHG emissions'!A1" display="See: GHG emissions tab" xr:uid="{B0E04DC6-21FD-4E9C-A377-85B7283E90AF}"/>
    <hyperlink ref="D119" location="'GHG emissions'!A1" display="See: GHG emissions tab" xr:uid="{4FBE181D-8F68-4E96-809F-0A6E682F37D4}"/>
    <hyperlink ref="D121" location="'GHG emissions'!A1" display="See: GHG emissions tab" xr:uid="{B2DD6B91-F809-4527-8DA8-FACB00021576}"/>
    <hyperlink ref="D128" location="'GHG emissions'!A1" display="See: GHG emissions tab" xr:uid="{91A2E124-E409-430D-AABB-9042DB984872}"/>
    <hyperlink ref="D130" location="'GHG emissions'!A1" display="See: GHG emissions tab" xr:uid="{5ADA1117-91A7-4867-B652-1D5A4E8BAE19}"/>
    <hyperlink ref="D159" location="Governance!A1" display="See: Governance tab " xr:uid="{C641A502-20FF-4CEE-BA68-E413F66BD19A}"/>
    <hyperlink ref="D163" location="'Human capital'!A1" display="'Human capital'!A1" xr:uid="{5BD4A89D-42D0-437C-AB2E-1A02270EAD25}"/>
    <hyperlink ref="D165" location="'Human capital'!A1" display="'Human capital'!A1" xr:uid="{F7A3A79B-107D-41AC-A33C-4B19DC1424AE}"/>
    <hyperlink ref="D137" location="'Human capital'!A1" display="See: Human capital tab" xr:uid="{5B78FD0A-CD7C-48FB-9DAC-B75EE8E9E511}"/>
    <hyperlink ref="D154" location="'Human capital'!A1" display="See: Human capital tab" xr:uid="{48D7B3C5-EBD7-4A84-A89E-EDF5864AD4ED}"/>
    <hyperlink ref="D143" location="OHS!A1" display="See: OHS tab " xr:uid="{C2A08E50-E448-454F-814D-A9C694E93E91}"/>
    <hyperlink ref="D151" location="OHS!A1" display="See: OHS tab " xr:uid="{32B8BC1E-B603-41D3-8915-CCBD3799B920}"/>
    <hyperlink ref="D147" location="OHS!A1" display="See: OHS tab " xr:uid="{29853CC1-3FE6-4414-90B1-B9A37FDD7E38}"/>
    <hyperlink ref="D145" location="OHS!A1" display="See: OHS tab " xr:uid="{00389CAB-1B1E-40E3-B907-16D368376179}"/>
    <hyperlink ref="D144" location="OHS!A1" display="See: OHS tab " xr:uid="{B5FAC48E-7253-4D97-8EC1-769C688BB994}"/>
    <hyperlink ref="D149:D150" location="OHS!A1" display="See: OHS tab " xr:uid="{80D199B3-A27E-439E-892D-D88F4ADCF9B4}"/>
    <hyperlink ref="C10" r:id="rId1" xr:uid="{22991A93-E1BD-4896-BCB7-F7AEC440D8C6}"/>
    <hyperlink ref="D78" location="'Ethics &amp; Compliance'!A1" display="See: Ethics and compliance" xr:uid="{E14CC0DE-3F5F-474C-823D-9816EB72C879}"/>
    <hyperlink ref="D57" location="'Human capital'!A1" display="See: Human capital tab" xr:uid="{CF8EE3E0-CCFB-4F9E-9CD3-D672934CC0CD}"/>
    <hyperlink ref="D40" location="Policies!A1" display="See: Policies tab &gt; Conflicts of Interest and Gifts Policy" xr:uid="{7AC3D64B-3D9C-4591-AA84-162A03F21ECE}"/>
    <hyperlink ref="C9" r:id="rId2" xr:uid="{AE76DA9D-0024-4A42-818F-5B53FD3314D0}"/>
    <hyperlink ref="C6" r:id="rId3" xr:uid="{90DCC618-3BF2-4672-98E4-BCEEA2055BCF}"/>
    <hyperlink ref="C8" r:id="rId4" xr:uid="{9A4E09D1-1D41-4C93-ACC6-27DAE2140B85}"/>
    <hyperlink ref="C7" r:id="rId5" xr:uid="{0A87BA96-C114-4F3B-8756-5242BA36E139}"/>
    <hyperlink ref="D53" location="'Human capital'!A1" display="See: Human capital tab" xr:uid="{F7AD8EC6-A1B1-406D-B34A-334388A69E29}"/>
  </hyperlinks>
  <pageMargins left="0.75" right="0.75" top="1" bottom="1" header="0.5" footer="0.5"/>
  <headerFooter>
    <oddHeader>&amp;R&amp;"Century Gothic"&amp;10&amp;KFF0000 Confidential&amp;1#_x000D_</oddHead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5028-DDEC-44F0-818A-D589ADF1B59C}">
  <dimension ref="B8:H91"/>
  <sheetViews>
    <sheetView showGridLines="0" zoomScale="70" zoomScaleNormal="70" workbookViewId="0"/>
  </sheetViews>
  <sheetFormatPr defaultColWidth="8.77734375" defaultRowHeight="13.8"/>
  <cols>
    <col min="1" max="1" width="2.21875" style="111" customWidth="1"/>
    <col min="2" max="2" width="32.44140625" style="111" bestFit="1" customWidth="1"/>
    <col min="3" max="3" width="67.21875" style="111" customWidth="1"/>
    <col min="4" max="4" width="64" style="111" customWidth="1"/>
    <col min="5" max="5" width="13.77734375" style="111" customWidth="1"/>
    <col min="6" max="6" width="8.77734375" style="111"/>
    <col min="7" max="7" width="18.44140625" style="111" customWidth="1"/>
    <col min="8" max="16384" width="8.77734375" style="111"/>
  </cols>
  <sheetData>
    <row r="8" spans="2:7" ht="19.5" customHeight="1">
      <c r="B8" s="530" t="s">
        <v>331</v>
      </c>
      <c r="C8" s="530"/>
      <c r="D8" s="530"/>
      <c r="E8" s="530"/>
    </row>
    <row r="9" spans="2:7" ht="19.5" customHeight="1">
      <c r="B9" s="114"/>
      <c r="C9" s="114"/>
      <c r="D9" s="114"/>
      <c r="E9" s="114"/>
    </row>
    <row r="10" spans="2:7" ht="19.5" customHeight="1">
      <c r="B10" s="115" t="s">
        <v>31</v>
      </c>
      <c r="C10" s="115"/>
      <c r="D10" s="115"/>
      <c r="E10" s="115"/>
    </row>
    <row r="11" spans="2:7" ht="19.5" customHeight="1">
      <c r="B11" s="117" t="s">
        <v>32</v>
      </c>
      <c r="C11" s="604" t="s">
        <v>33</v>
      </c>
      <c r="D11" s="604"/>
      <c r="E11" s="604"/>
      <c r="F11" s="604"/>
      <c r="G11" s="604"/>
    </row>
    <row r="12" spans="2:7">
      <c r="B12" s="117" t="s">
        <v>34</v>
      </c>
      <c r="C12" s="608" t="s">
        <v>35</v>
      </c>
      <c r="D12" s="608"/>
      <c r="E12" s="608"/>
      <c r="F12" s="608"/>
      <c r="G12" s="608"/>
    </row>
    <row r="13" spans="2:7" ht="16.2" customHeight="1">
      <c r="B13" s="117" t="s">
        <v>36</v>
      </c>
      <c r="C13" s="608" t="s">
        <v>37</v>
      </c>
      <c r="D13" s="608"/>
      <c r="E13" s="608"/>
      <c r="F13" s="608"/>
      <c r="G13" s="608"/>
    </row>
    <row r="14" spans="2:7">
      <c r="B14" s="117" t="s">
        <v>38</v>
      </c>
      <c r="C14" s="608" t="s">
        <v>39</v>
      </c>
      <c r="D14" s="608"/>
      <c r="E14" s="608"/>
      <c r="F14" s="608"/>
      <c r="G14" s="608"/>
    </row>
    <row r="15" spans="2:7" ht="17.25" customHeight="1">
      <c r="B15" s="118" t="s">
        <v>40</v>
      </c>
      <c r="C15" s="608" t="s">
        <v>41</v>
      </c>
      <c r="D15" s="608"/>
      <c r="E15" s="608"/>
      <c r="F15" s="608"/>
      <c r="G15" s="608"/>
    </row>
    <row r="16" spans="2:7">
      <c r="D16" s="119"/>
      <c r="E16" s="119"/>
      <c r="F16" s="605"/>
      <c r="G16" s="605"/>
    </row>
    <row r="17" spans="2:8" ht="15" customHeight="1">
      <c r="B17" s="513" t="s">
        <v>332</v>
      </c>
      <c r="C17" s="513"/>
      <c r="D17" s="513"/>
      <c r="E17" s="513"/>
    </row>
    <row r="19" spans="2:8" ht="21.75" customHeight="1">
      <c r="B19" s="120" t="s">
        <v>333</v>
      </c>
      <c r="C19" s="120" t="s">
        <v>334</v>
      </c>
      <c r="D19" s="120" t="s">
        <v>46</v>
      </c>
      <c r="E19" s="120"/>
      <c r="F19" s="120"/>
      <c r="G19" s="120"/>
    </row>
    <row r="20" spans="2:8" ht="15" customHeight="1">
      <c r="B20" s="531" t="s">
        <v>335</v>
      </c>
      <c r="C20" s="531"/>
      <c r="D20" s="531"/>
      <c r="E20" s="531"/>
      <c r="F20" s="531"/>
      <c r="G20" s="531"/>
    </row>
    <row r="21" spans="2:8" ht="18.75" customHeight="1">
      <c r="B21" s="526" t="s">
        <v>336</v>
      </c>
      <c r="C21" s="526"/>
      <c r="D21" s="513"/>
      <c r="E21" s="513"/>
    </row>
    <row r="22" spans="2:8" ht="63" customHeight="1">
      <c r="B22" s="191" t="s">
        <v>337</v>
      </c>
      <c r="C22" s="122" t="s">
        <v>338</v>
      </c>
      <c r="D22" s="535" t="s">
        <v>107</v>
      </c>
      <c r="E22" s="535"/>
      <c r="F22" s="535"/>
      <c r="G22" s="535"/>
      <c r="H22" s="112"/>
    </row>
    <row r="23" spans="2:8" ht="46.5" customHeight="1">
      <c r="B23" s="191" t="s">
        <v>339</v>
      </c>
      <c r="C23" s="122" t="s">
        <v>340</v>
      </c>
      <c r="D23" s="535" t="s">
        <v>107</v>
      </c>
      <c r="E23" s="535"/>
      <c r="F23" s="535"/>
      <c r="G23" s="535"/>
      <c r="H23" s="112"/>
    </row>
    <row r="24" spans="2:8" ht="31.2" customHeight="1">
      <c r="B24" s="191" t="s">
        <v>341</v>
      </c>
      <c r="C24" s="122" t="s">
        <v>342</v>
      </c>
      <c r="D24" s="621" t="s">
        <v>1250</v>
      </c>
      <c r="E24" s="621"/>
      <c r="F24" s="621"/>
      <c r="G24" s="621"/>
      <c r="H24" s="112"/>
    </row>
    <row r="25" spans="2:8" ht="19.5" customHeight="1">
      <c r="B25" s="509" t="s">
        <v>343</v>
      </c>
      <c r="C25" s="511" t="s">
        <v>344</v>
      </c>
      <c r="D25" s="612" t="s">
        <v>287</v>
      </c>
      <c r="E25" s="612"/>
      <c r="F25" s="612"/>
      <c r="G25" s="612"/>
      <c r="H25" s="112"/>
    </row>
    <row r="26" spans="2:8" ht="26.25" customHeight="1">
      <c r="B26" s="510"/>
      <c r="C26" s="512"/>
      <c r="D26" s="611" t="s">
        <v>345</v>
      </c>
      <c r="E26" s="611"/>
      <c r="F26" s="611"/>
      <c r="G26" s="611"/>
      <c r="H26" s="112"/>
    </row>
    <row r="27" spans="2:8" ht="16.2" customHeight="1">
      <c r="B27" s="509" t="s">
        <v>346</v>
      </c>
      <c r="C27" s="511" t="s">
        <v>347</v>
      </c>
      <c r="D27" s="612" t="s">
        <v>348</v>
      </c>
      <c r="E27" s="612"/>
      <c r="F27" s="612"/>
      <c r="G27" s="612"/>
      <c r="H27" s="112"/>
    </row>
    <row r="28" spans="2:8" ht="16.2" customHeight="1">
      <c r="B28" s="527"/>
      <c r="C28" s="528"/>
      <c r="D28" s="612" t="s">
        <v>1247</v>
      </c>
      <c r="E28" s="612"/>
      <c r="F28" s="612"/>
      <c r="G28" s="612"/>
      <c r="H28" s="112"/>
    </row>
    <row r="29" spans="2:8" ht="22.2" customHeight="1">
      <c r="B29" s="510"/>
      <c r="C29" s="512"/>
      <c r="D29" s="613" t="s">
        <v>349</v>
      </c>
      <c r="E29" s="613"/>
      <c r="F29" s="613"/>
      <c r="G29" s="613"/>
      <c r="H29" s="112"/>
    </row>
    <row r="30" spans="2:8" ht="18.75" customHeight="1">
      <c r="B30" s="509" t="s">
        <v>350</v>
      </c>
      <c r="C30" s="511" t="s">
        <v>351</v>
      </c>
      <c r="D30" s="614" t="s">
        <v>352</v>
      </c>
      <c r="E30" s="614"/>
      <c r="F30" s="614"/>
      <c r="G30" s="614"/>
      <c r="H30" s="112"/>
    </row>
    <row r="31" spans="2:8" ht="15" customHeight="1">
      <c r="B31" s="527"/>
      <c r="C31" s="528"/>
      <c r="D31" s="615" t="s">
        <v>353</v>
      </c>
      <c r="E31" s="615"/>
      <c r="F31" s="615"/>
      <c r="G31" s="615"/>
      <c r="H31" s="112"/>
    </row>
    <row r="32" spans="2:8" ht="18.75" customHeight="1">
      <c r="B32" s="510"/>
      <c r="C32" s="512"/>
      <c r="D32" s="616" t="s">
        <v>354</v>
      </c>
      <c r="E32" s="616"/>
      <c r="F32" s="616"/>
      <c r="G32" s="616"/>
      <c r="H32" s="112"/>
    </row>
    <row r="33" spans="2:8" ht="18" customHeight="1">
      <c r="B33" s="509" t="s">
        <v>355</v>
      </c>
      <c r="C33" s="511" t="s">
        <v>356</v>
      </c>
      <c r="D33" s="617" t="s">
        <v>357</v>
      </c>
      <c r="E33" s="617"/>
      <c r="F33" s="617"/>
      <c r="G33" s="617"/>
      <c r="H33" s="112"/>
    </row>
    <row r="34" spans="2:8" ht="15.6" customHeight="1">
      <c r="B34" s="510"/>
      <c r="C34" s="529"/>
      <c r="D34" s="618" t="s">
        <v>358</v>
      </c>
      <c r="E34" s="618"/>
      <c r="F34" s="618"/>
      <c r="G34" s="618"/>
      <c r="H34" s="112"/>
    </row>
    <row r="35" spans="2:8" ht="31.8" customHeight="1">
      <c r="B35" s="270" t="s">
        <v>359</v>
      </c>
      <c r="C35" s="498" t="s">
        <v>360</v>
      </c>
      <c r="D35" s="619" t="s">
        <v>107</v>
      </c>
      <c r="E35" s="619"/>
      <c r="F35" s="619"/>
      <c r="G35" s="619"/>
      <c r="H35" s="112"/>
    </row>
    <row r="36" spans="2:8" ht="33.6" customHeight="1">
      <c r="B36" s="270" t="s">
        <v>362</v>
      </c>
      <c r="C36" s="269" t="s">
        <v>363</v>
      </c>
      <c r="D36" s="537" t="s">
        <v>361</v>
      </c>
      <c r="E36" s="537"/>
      <c r="F36" s="537"/>
      <c r="G36" s="537"/>
      <c r="H36" s="112"/>
    </row>
    <row r="37" spans="2:8" ht="36.6" customHeight="1">
      <c r="B37" s="270" t="s">
        <v>364</v>
      </c>
      <c r="C37" s="269" t="s">
        <v>365</v>
      </c>
      <c r="D37" s="620" t="s">
        <v>361</v>
      </c>
      <c r="E37" s="620"/>
      <c r="F37" s="620"/>
      <c r="G37" s="620"/>
      <c r="H37" s="112"/>
    </row>
    <row r="38" spans="2:8" ht="34.200000000000003" customHeight="1">
      <c r="B38" s="191" t="s">
        <v>366</v>
      </c>
      <c r="C38" s="122" t="s">
        <v>367</v>
      </c>
      <c r="D38" s="538" t="s">
        <v>368</v>
      </c>
      <c r="E38" s="538"/>
      <c r="F38" s="538"/>
      <c r="G38" s="538"/>
      <c r="H38" s="112"/>
    </row>
    <row r="39" spans="2:8" ht="61.5" customHeight="1">
      <c r="B39" s="191" t="s">
        <v>369</v>
      </c>
      <c r="C39" s="122" t="s">
        <v>370</v>
      </c>
      <c r="D39" s="532" t="s">
        <v>107</v>
      </c>
      <c r="E39" s="532"/>
      <c r="F39" s="532"/>
      <c r="G39" s="532"/>
      <c r="H39" s="112"/>
    </row>
    <row r="40" spans="2:8" ht="58.2" customHeight="1">
      <c r="B40" s="509" t="s">
        <v>371</v>
      </c>
      <c r="C40" s="511" t="s">
        <v>372</v>
      </c>
      <c r="D40" s="534" t="s">
        <v>1254</v>
      </c>
      <c r="E40" s="534"/>
      <c r="F40" s="534"/>
      <c r="G40" s="534"/>
      <c r="H40" s="112"/>
    </row>
    <row r="41" spans="2:8">
      <c r="B41" s="510"/>
      <c r="C41" s="512"/>
      <c r="D41" s="190" t="s">
        <v>373</v>
      </c>
      <c r="E41" s="203"/>
      <c r="F41" s="202"/>
      <c r="G41" s="202"/>
      <c r="H41" s="112"/>
    </row>
    <row r="42" spans="2:8" ht="15" customHeight="1">
      <c r="B42" s="525" t="s">
        <v>374</v>
      </c>
      <c r="C42" s="525"/>
      <c r="D42" s="525"/>
      <c r="E42" s="525"/>
      <c r="F42" s="200"/>
      <c r="G42" s="200"/>
    </row>
    <row r="43" spans="2:8">
      <c r="B43" s="193" t="s">
        <v>375</v>
      </c>
      <c r="C43" s="128" t="s">
        <v>376</v>
      </c>
      <c r="D43" s="210" t="s">
        <v>349</v>
      </c>
      <c r="E43" s="201"/>
      <c r="F43" s="200"/>
      <c r="G43" s="200"/>
    </row>
    <row r="44" spans="2:8">
      <c r="B44" s="193" t="s">
        <v>377</v>
      </c>
      <c r="C44" s="128" t="s">
        <v>378</v>
      </c>
      <c r="D44" s="196" t="s">
        <v>349</v>
      </c>
      <c r="E44" s="201"/>
      <c r="F44" s="200"/>
      <c r="G44" s="200"/>
    </row>
    <row r="45" spans="2:8">
      <c r="B45" s="126"/>
      <c r="C45" s="126"/>
      <c r="D45" s="123"/>
      <c r="E45" s="113"/>
    </row>
    <row r="46" spans="2:8" ht="15" customHeight="1">
      <c r="B46" s="515" t="s">
        <v>379</v>
      </c>
      <c r="C46" s="515"/>
      <c r="D46" s="515"/>
      <c r="E46" s="515"/>
      <c r="F46" s="150"/>
      <c r="G46" s="150"/>
    </row>
    <row r="47" spans="2:8">
      <c r="B47" s="526" t="s">
        <v>336</v>
      </c>
      <c r="C47" s="526"/>
      <c r="D47" s="526"/>
      <c r="E47" s="526"/>
      <c r="F47" s="143"/>
      <c r="G47" s="143"/>
    </row>
    <row r="48" spans="2:8" ht="45.75" customHeight="1">
      <c r="B48" s="194" t="s">
        <v>337</v>
      </c>
      <c r="C48" s="131" t="s">
        <v>380</v>
      </c>
      <c r="D48" s="536" t="s">
        <v>107</v>
      </c>
      <c r="E48" s="536"/>
      <c r="F48" s="536"/>
      <c r="G48" s="536"/>
    </row>
    <row r="49" spans="2:7" ht="15" customHeight="1">
      <c r="B49" s="191" t="s">
        <v>339</v>
      </c>
      <c r="C49" s="197" t="s">
        <v>381</v>
      </c>
      <c r="D49" s="622" t="s">
        <v>382</v>
      </c>
      <c r="E49" s="622"/>
      <c r="F49" s="622"/>
      <c r="G49" s="622"/>
    </row>
    <row r="50" spans="2:7" ht="15" customHeight="1">
      <c r="B50" s="191" t="s">
        <v>341</v>
      </c>
      <c r="C50" s="122" t="s">
        <v>383</v>
      </c>
      <c r="D50" s="623" t="s">
        <v>382</v>
      </c>
      <c r="E50" s="623"/>
      <c r="F50" s="623"/>
      <c r="G50" s="623"/>
    </row>
    <row r="51" spans="2:7" ht="28.2" customHeight="1">
      <c r="B51" s="191" t="s">
        <v>384</v>
      </c>
      <c r="C51" s="470" t="s">
        <v>385</v>
      </c>
      <c r="D51" s="624" t="s">
        <v>1251</v>
      </c>
      <c r="E51" s="624"/>
      <c r="F51" s="624"/>
      <c r="G51" s="624"/>
    </row>
    <row r="52" spans="2:7" ht="46.2" customHeight="1">
      <c r="B52" s="193" t="s">
        <v>386</v>
      </c>
      <c r="C52" s="471" t="s">
        <v>387</v>
      </c>
      <c r="D52" s="625" t="s">
        <v>1199</v>
      </c>
      <c r="E52" s="625"/>
      <c r="F52" s="625"/>
      <c r="G52" s="625"/>
    </row>
    <row r="53" spans="2:7" ht="29.4" customHeight="1">
      <c r="B53" s="191" t="s">
        <v>388</v>
      </c>
      <c r="C53" s="131" t="s">
        <v>389</v>
      </c>
      <c r="D53" s="631" t="s">
        <v>107</v>
      </c>
      <c r="E53" s="631"/>
      <c r="F53" s="631"/>
      <c r="G53" s="631"/>
    </row>
    <row r="54" spans="2:7" ht="63" customHeight="1">
      <c r="B54" s="191" t="s">
        <v>390</v>
      </c>
      <c r="C54" s="122" t="s">
        <v>391</v>
      </c>
      <c r="D54" s="533" t="s">
        <v>1200</v>
      </c>
      <c r="E54" s="533"/>
      <c r="F54" s="533"/>
      <c r="G54" s="533"/>
    </row>
    <row r="55" spans="2:7" ht="34.5" customHeight="1">
      <c r="B55" s="193" t="s">
        <v>392</v>
      </c>
      <c r="C55" s="128" t="s">
        <v>393</v>
      </c>
      <c r="D55" s="538" t="s">
        <v>361</v>
      </c>
      <c r="E55" s="538"/>
      <c r="F55" s="538"/>
      <c r="G55" s="538"/>
    </row>
    <row r="56" spans="2:7" ht="33" customHeight="1">
      <c r="B56" s="193" t="s">
        <v>392</v>
      </c>
      <c r="C56" s="128" t="s">
        <v>394</v>
      </c>
      <c r="D56" s="538" t="s">
        <v>361</v>
      </c>
      <c r="E56" s="538"/>
      <c r="F56" s="538"/>
      <c r="G56" s="538"/>
    </row>
    <row r="57" spans="2:7" ht="32.25" customHeight="1">
      <c r="B57" s="193" t="s">
        <v>395</v>
      </c>
      <c r="C57" s="128" t="s">
        <v>396</v>
      </c>
      <c r="D57" s="538" t="s">
        <v>361</v>
      </c>
      <c r="E57" s="538"/>
      <c r="F57" s="538"/>
      <c r="G57" s="538"/>
    </row>
    <row r="58" spans="2:7" ht="33.6" customHeight="1">
      <c r="B58" s="193" t="s">
        <v>397</v>
      </c>
      <c r="C58" s="128" t="s">
        <v>367</v>
      </c>
      <c r="D58" s="626" t="s">
        <v>368</v>
      </c>
      <c r="E58" s="626"/>
      <c r="F58" s="626"/>
      <c r="G58" s="626"/>
    </row>
    <row r="59" spans="2:7" ht="31.5" customHeight="1">
      <c r="B59" s="191" t="s">
        <v>398</v>
      </c>
      <c r="C59" s="122" t="s">
        <v>399</v>
      </c>
      <c r="D59" s="618" t="s">
        <v>107</v>
      </c>
      <c r="E59" s="618"/>
      <c r="F59" s="618"/>
      <c r="G59" s="618"/>
    </row>
    <row r="60" spans="2:7" ht="58.2" customHeight="1">
      <c r="B60" s="191" t="s">
        <v>400</v>
      </c>
      <c r="C60" s="122" t="s">
        <v>401</v>
      </c>
      <c r="D60" s="618" t="s">
        <v>107</v>
      </c>
      <c r="E60" s="618"/>
      <c r="F60" s="618"/>
      <c r="G60" s="618"/>
    </row>
    <row r="61" spans="2:7" ht="45.75" customHeight="1">
      <c r="B61" s="191" t="s">
        <v>402</v>
      </c>
      <c r="C61" s="122" t="s">
        <v>403</v>
      </c>
      <c r="D61" s="627" t="s">
        <v>107</v>
      </c>
      <c r="E61" s="627"/>
      <c r="F61" s="627"/>
      <c r="G61" s="627"/>
    </row>
    <row r="62" spans="2:7" ht="59.25" customHeight="1">
      <c r="B62" s="191" t="s">
        <v>404</v>
      </c>
      <c r="C62" s="122" t="s">
        <v>405</v>
      </c>
      <c r="D62" s="124" t="s">
        <v>107</v>
      </c>
      <c r="E62" s="127"/>
      <c r="F62" s="200"/>
      <c r="G62" s="200"/>
    </row>
    <row r="63" spans="2:7" ht="17.7" customHeight="1">
      <c r="B63" s="191" t="s">
        <v>406</v>
      </c>
      <c r="C63" s="122" t="s">
        <v>407</v>
      </c>
      <c r="D63" s="124" t="s">
        <v>107</v>
      </c>
      <c r="E63" s="127"/>
      <c r="F63" s="200"/>
      <c r="G63" s="200"/>
    </row>
    <row r="64" spans="2:7" ht="30.75" customHeight="1">
      <c r="B64" s="193" t="s">
        <v>408</v>
      </c>
      <c r="C64" s="128" t="s">
        <v>409</v>
      </c>
      <c r="D64" s="129" t="s">
        <v>107</v>
      </c>
      <c r="E64" s="130"/>
      <c r="F64" s="200"/>
      <c r="G64" s="200"/>
    </row>
    <row r="65" spans="2:7" ht="15" customHeight="1">
      <c r="B65" s="514" t="s">
        <v>374</v>
      </c>
      <c r="C65" s="514"/>
      <c r="D65" s="514"/>
      <c r="E65" s="514"/>
      <c r="F65" s="200"/>
      <c r="G65" s="200"/>
    </row>
    <row r="66" spans="2:7" ht="15.6" customHeight="1">
      <c r="B66" s="629" t="s">
        <v>410</v>
      </c>
      <c r="C66" s="628" t="s">
        <v>411</v>
      </c>
      <c r="D66" s="626" t="s">
        <v>382</v>
      </c>
      <c r="E66" s="626"/>
      <c r="F66" s="626"/>
      <c r="G66" s="626"/>
    </row>
    <row r="67" spans="2:7" ht="33.6" customHeight="1">
      <c r="B67" s="510"/>
      <c r="C67" s="512"/>
      <c r="D67" s="630" t="s">
        <v>1255</v>
      </c>
      <c r="E67" s="630"/>
      <c r="F67" s="630"/>
      <c r="G67" s="630"/>
    </row>
    <row r="68" spans="2:7" ht="32.25" customHeight="1">
      <c r="B68" s="141"/>
      <c r="C68" s="141"/>
      <c r="D68" s="123"/>
      <c r="E68" s="142"/>
      <c r="F68" s="143"/>
      <c r="G68" s="143"/>
    </row>
    <row r="69" spans="2:7">
      <c r="B69" s="515" t="s">
        <v>412</v>
      </c>
      <c r="C69" s="515"/>
      <c r="D69" s="515"/>
      <c r="E69" s="515"/>
      <c r="F69" s="515"/>
      <c r="G69" s="515"/>
    </row>
    <row r="70" spans="2:7">
      <c r="B70" s="513" t="s">
        <v>374</v>
      </c>
      <c r="C70" s="513"/>
      <c r="D70" s="513"/>
      <c r="E70" s="513"/>
      <c r="F70" s="159"/>
      <c r="G70" s="159"/>
    </row>
    <row r="71" spans="2:7" ht="25.2" customHeight="1">
      <c r="B71" s="516" t="s">
        <v>413</v>
      </c>
      <c r="C71" s="518" t="s">
        <v>344</v>
      </c>
      <c r="D71" s="127" t="s">
        <v>287</v>
      </c>
      <c r="E71" s="127"/>
      <c r="F71" s="188"/>
      <c r="G71" s="188"/>
    </row>
    <row r="72" spans="2:7" ht="25.2" customHeight="1">
      <c r="B72" s="517"/>
      <c r="C72" s="519"/>
      <c r="D72" s="195" t="s">
        <v>66</v>
      </c>
      <c r="E72" s="127"/>
      <c r="F72" s="188"/>
      <c r="G72" s="188"/>
    </row>
    <row r="73" spans="2:7" ht="48" customHeight="1">
      <c r="B73" s="191" t="s">
        <v>414</v>
      </c>
      <c r="C73" s="122" t="s">
        <v>415</v>
      </c>
      <c r="D73" s="124" t="s">
        <v>107</v>
      </c>
      <c r="E73" s="127"/>
      <c r="F73" s="499"/>
      <c r="G73" s="499"/>
    </row>
    <row r="74" spans="2:7" ht="40.799999999999997" customHeight="1">
      <c r="B74" s="191" t="s">
        <v>416</v>
      </c>
      <c r="C74" s="122" t="s">
        <v>417</v>
      </c>
      <c r="D74" s="520" t="s">
        <v>107</v>
      </c>
      <c r="E74" s="520"/>
      <c r="F74" s="520"/>
      <c r="G74" s="520"/>
    </row>
    <row r="75" spans="2:7" ht="48" customHeight="1">
      <c r="B75" s="270" t="s">
        <v>418</v>
      </c>
      <c r="C75" s="269" t="s">
        <v>419</v>
      </c>
      <c r="D75" s="124" t="s">
        <v>107</v>
      </c>
      <c r="E75" s="127"/>
      <c r="F75" s="188"/>
      <c r="G75" s="188"/>
    </row>
    <row r="76" spans="2:7" ht="62.25" customHeight="1">
      <c r="B76" s="191" t="s">
        <v>420</v>
      </c>
      <c r="C76" s="122" t="s">
        <v>421</v>
      </c>
      <c r="D76" s="124" t="s">
        <v>107</v>
      </c>
      <c r="E76" s="127"/>
      <c r="F76" s="499"/>
      <c r="G76" s="499"/>
    </row>
    <row r="77" spans="2:7" ht="73.2" customHeight="1">
      <c r="B77" s="516" t="s">
        <v>422</v>
      </c>
      <c r="C77" s="518" t="s">
        <v>372</v>
      </c>
      <c r="D77" s="524" t="s">
        <v>1252</v>
      </c>
      <c r="E77" s="524"/>
      <c r="F77" s="524"/>
      <c r="G77" s="524"/>
    </row>
    <row r="78" spans="2:7" ht="17.399999999999999" customHeight="1">
      <c r="B78" s="517"/>
      <c r="C78" s="519"/>
      <c r="D78" s="195" t="s">
        <v>373</v>
      </c>
      <c r="E78" s="132"/>
      <c r="F78" s="199"/>
      <c r="G78" s="199"/>
    </row>
    <row r="79" spans="2:7" ht="58.8" customHeight="1">
      <c r="B79" s="191" t="s">
        <v>423</v>
      </c>
      <c r="C79" s="122" t="s">
        <v>338</v>
      </c>
      <c r="D79" s="124" t="s">
        <v>107</v>
      </c>
      <c r="E79" s="127"/>
      <c r="F79" s="188"/>
      <c r="G79" s="188"/>
    </row>
    <row r="80" spans="2:7" ht="33" customHeight="1">
      <c r="B80" s="191" t="s">
        <v>424</v>
      </c>
      <c r="C80" s="122" t="s">
        <v>425</v>
      </c>
      <c r="D80" s="124" t="s">
        <v>107</v>
      </c>
      <c r="E80" s="127"/>
      <c r="F80" s="188"/>
      <c r="G80" s="188"/>
    </row>
    <row r="81" spans="2:7" ht="36" customHeight="1">
      <c r="B81" s="191" t="s">
        <v>426</v>
      </c>
      <c r="C81" s="122" t="s">
        <v>427</v>
      </c>
      <c r="D81" s="124" t="s">
        <v>107</v>
      </c>
      <c r="E81" s="127"/>
      <c r="F81" s="188"/>
      <c r="G81" s="188"/>
    </row>
    <row r="82" spans="2:7" ht="45" customHeight="1">
      <c r="B82" s="191" t="s">
        <v>428</v>
      </c>
      <c r="C82" s="122" t="s">
        <v>429</v>
      </c>
      <c r="D82" s="521" t="s">
        <v>1249</v>
      </c>
      <c r="E82" s="521"/>
      <c r="F82" s="522"/>
      <c r="G82" s="522"/>
    </row>
    <row r="83" spans="2:7" ht="22.5" customHeight="1">
      <c r="B83" s="191" t="s">
        <v>430</v>
      </c>
      <c r="C83" s="122" t="s">
        <v>431</v>
      </c>
      <c r="D83" s="41" t="s">
        <v>176</v>
      </c>
      <c r="E83" s="127"/>
      <c r="F83" s="192"/>
      <c r="G83" s="192"/>
    </row>
    <row r="84" spans="2:7" ht="47.25" customHeight="1">
      <c r="B84" s="191" t="s">
        <v>432</v>
      </c>
      <c r="C84" s="122" t="s">
        <v>433</v>
      </c>
      <c r="D84" s="523" t="s">
        <v>107</v>
      </c>
      <c r="E84" s="523"/>
      <c r="F84" s="523"/>
      <c r="G84" s="523"/>
    </row>
    <row r="85" spans="2:7" ht="34.5" customHeight="1">
      <c r="B85" s="191" t="s">
        <v>434</v>
      </c>
      <c r="C85" s="122" t="s">
        <v>435</v>
      </c>
      <c r="D85" s="124" t="s">
        <v>1201</v>
      </c>
      <c r="E85" s="127"/>
      <c r="F85" s="188"/>
      <c r="G85" s="188"/>
    </row>
    <row r="86" spans="2:7" ht="32.25" customHeight="1">
      <c r="B86" s="191" t="s">
        <v>436</v>
      </c>
      <c r="C86" s="122" t="s">
        <v>437</v>
      </c>
      <c r="D86" s="124" t="s">
        <v>1201</v>
      </c>
      <c r="E86" s="127"/>
      <c r="F86" s="192"/>
      <c r="G86" s="192"/>
    </row>
    <row r="87" spans="2:7" ht="30.75" customHeight="1">
      <c r="B87" s="191" t="s">
        <v>438</v>
      </c>
      <c r="C87" s="122" t="s">
        <v>439</v>
      </c>
      <c r="D87" s="124" t="s">
        <v>107</v>
      </c>
      <c r="E87" s="127"/>
      <c r="F87" s="188"/>
      <c r="G87" s="188"/>
    </row>
    <row r="88" spans="2:7" ht="15" customHeight="1">
      <c r="B88" s="513" t="s">
        <v>374</v>
      </c>
      <c r="C88" s="513"/>
      <c r="D88" s="513"/>
      <c r="E88" s="513"/>
      <c r="F88" s="159"/>
      <c r="G88" s="159"/>
    </row>
    <row r="89" spans="2:7" ht="38.25" customHeight="1">
      <c r="B89" s="121" t="s">
        <v>440</v>
      </c>
      <c r="C89" s="122" t="s">
        <v>441</v>
      </c>
      <c r="D89" s="133" t="s">
        <v>107</v>
      </c>
      <c r="E89" s="127"/>
      <c r="F89" s="159"/>
      <c r="G89" s="159"/>
    </row>
    <row r="90" spans="2:7" ht="33" customHeight="1">
      <c r="B90" s="121" t="s">
        <v>442</v>
      </c>
      <c r="C90" s="122" t="s">
        <v>443</v>
      </c>
      <c r="D90" s="133" t="s">
        <v>107</v>
      </c>
      <c r="E90" s="127"/>
      <c r="F90" s="158"/>
      <c r="G90" s="158"/>
    </row>
    <row r="91" spans="2:7" ht="47.25" customHeight="1">
      <c r="B91" s="121" t="s">
        <v>444</v>
      </c>
      <c r="C91" s="122" t="s">
        <v>445</v>
      </c>
      <c r="D91" s="133" t="s">
        <v>107</v>
      </c>
      <c r="E91" s="127"/>
      <c r="F91" s="143"/>
      <c r="G91" s="143"/>
    </row>
  </sheetData>
  <mergeCells count="73">
    <mergeCell ref="B66:B67"/>
    <mergeCell ref="D67:G67"/>
    <mergeCell ref="D59:G59"/>
    <mergeCell ref="D60:G60"/>
    <mergeCell ref="D61:G61"/>
    <mergeCell ref="D66:G66"/>
    <mergeCell ref="C66:C67"/>
    <mergeCell ref="D35:G35"/>
    <mergeCell ref="D49:G49"/>
    <mergeCell ref="D50:G50"/>
    <mergeCell ref="D51:G51"/>
    <mergeCell ref="D53:G53"/>
    <mergeCell ref="D55:G55"/>
    <mergeCell ref="D56:G56"/>
    <mergeCell ref="D57:G57"/>
    <mergeCell ref="D58:G58"/>
    <mergeCell ref="F20:G20"/>
    <mergeCell ref="D39:G39"/>
    <mergeCell ref="D54:G54"/>
    <mergeCell ref="D40:G40"/>
    <mergeCell ref="D23:G23"/>
    <mergeCell ref="D22:G22"/>
    <mergeCell ref="D48:G48"/>
    <mergeCell ref="D38:G38"/>
    <mergeCell ref="D52:G52"/>
    <mergeCell ref="D36:G36"/>
    <mergeCell ref="D37:G37"/>
    <mergeCell ref="D24:G24"/>
    <mergeCell ref="D25:G25"/>
    <mergeCell ref="D26:G26"/>
    <mergeCell ref="D27:G27"/>
    <mergeCell ref="D28:G28"/>
    <mergeCell ref="B8:E8"/>
    <mergeCell ref="B17:E17"/>
    <mergeCell ref="B20:E20"/>
    <mergeCell ref="B21:E21"/>
    <mergeCell ref="B25:B26"/>
    <mergeCell ref="C25:C26"/>
    <mergeCell ref="C11:G11"/>
    <mergeCell ref="C12:G12"/>
    <mergeCell ref="C13:G13"/>
    <mergeCell ref="C14:G14"/>
    <mergeCell ref="C15:G15"/>
    <mergeCell ref="C40:C41"/>
    <mergeCell ref="B42:E42"/>
    <mergeCell ref="B46:E46"/>
    <mergeCell ref="B47:E47"/>
    <mergeCell ref="B27:B29"/>
    <mergeCell ref="C27:C29"/>
    <mergeCell ref="B33:B34"/>
    <mergeCell ref="C33:C34"/>
    <mergeCell ref="C30:C32"/>
    <mergeCell ref="B30:B32"/>
    <mergeCell ref="D29:G29"/>
    <mergeCell ref="D30:G30"/>
    <mergeCell ref="D31:G31"/>
    <mergeCell ref="D32:G32"/>
    <mergeCell ref="D33:G33"/>
    <mergeCell ref="D34:G34"/>
    <mergeCell ref="B88:E88"/>
    <mergeCell ref="B65:E65"/>
    <mergeCell ref="B69:E69"/>
    <mergeCell ref="B70:E70"/>
    <mergeCell ref="B71:B72"/>
    <mergeCell ref="C71:C72"/>
    <mergeCell ref="B77:B78"/>
    <mergeCell ref="C77:C78"/>
    <mergeCell ref="D74:G74"/>
    <mergeCell ref="F69:G69"/>
    <mergeCell ref="D82:G82"/>
    <mergeCell ref="D84:G84"/>
    <mergeCell ref="D77:G77"/>
    <mergeCell ref="B40:B41"/>
  </mergeCells>
  <hyperlinks>
    <hyperlink ref="D78" location="Policies!A1" display="See: Policies tab &gt; Protected Disclosures Procedures (Whistleblowing Arrangements), pg" xr:uid="{CAD5D916-9044-4E8C-9328-7FE9855C2968}"/>
    <hyperlink ref="D72" location="'Human capital'!A1" display="See: Human Capital tab" xr:uid="{5C273248-DB18-4D75-A5AE-2E4C9188A61B}"/>
    <hyperlink ref="D49" location="Customers!A1" display="See: Customers tab" xr:uid="{71054BFB-341B-4C1A-81B6-1454D5CB3190}"/>
    <hyperlink ref="D50" location="Customers!A1" display="See: Customers tab" xr:uid="{EB1D09E4-4570-48FD-895B-09288874B184}"/>
    <hyperlink ref="D41" location="Policies!A1" display="See: Policies tab &gt; Protected Disclosures Procedures (Whistleblowing Arrangements), pg" xr:uid="{E1D07E03-6C79-4271-BF70-1C328940B42E}"/>
    <hyperlink ref="D43" location="'Responsible investment'!A1" display="See: Responsible investment tab" xr:uid="{F4DCF740-F387-4A26-B114-30A14344AD5D}"/>
    <hyperlink ref="D44" location="'Responsible investment'!A1" display="See: Responsible investment tab" xr:uid="{86A46C69-89CA-46C5-B35D-44ADBE93AE68}"/>
    <hyperlink ref="D29" location="'Responsible investment'!A1" display="See: Responsible investment" xr:uid="{DA926966-74BA-4D5E-B10C-77B5AC509931}"/>
    <hyperlink ref="C15" r:id="rId1" xr:uid="{151A860A-71EC-41C1-90F7-4A344D2F4FEE}"/>
    <hyperlink ref="C14" r:id="rId2" xr:uid="{3734A347-9BD9-4CB8-9718-168A4D3C1D3E}"/>
    <hyperlink ref="C11" r:id="rId3" xr:uid="{D2A2EBB2-DACC-493B-A31D-5711014DC5F7}"/>
    <hyperlink ref="C13" r:id="rId4" xr:uid="{3ED20EE3-EC97-4B0D-A1ED-48613DEC84F8}"/>
    <hyperlink ref="C12" r:id="rId5" xr:uid="{DBD54078-BF61-4620-A483-8D74C68CB852}"/>
  </hyperlinks>
  <pageMargins left="0.7" right="0.7" top="0.75" bottom="0.75" header="0.3" footer="0.3"/>
  <headerFooter>
    <oddHeader>&amp;R&amp;"Century Gothic"&amp;10&amp;KFF0000 Confidential&amp;1#_x000D_</oddHead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D309A-9AAF-4F75-94A7-4E00E9FEE4CE}">
  <dimension ref="B8:E81"/>
  <sheetViews>
    <sheetView showGridLines="0" zoomScale="70" zoomScaleNormal="70" workbookViewId="0"/>
  </sheetViews>
  <sheetFormatPr defaultColWidth="8.77734375" defaultRowHeight="13.8"/>
  <cols>
    <col min="1" max="1" width="3.21875" style="111" customWidth="1"/>
    <col min="2" max="2" width="37.44140625" style="111" customWidth="1"/>
    <col min="3" max="3" width="96.21875" style="111" customWidth="1"/>
    <col min="4" max="4" width="87.21875" style="111" customWidth="1"/>
    <col min="5" max="16384" width="8.77734375" style="111"/>
  </cols>
  <sheetData>
    <row r="8" spans="2:5">
      <c r="B8" s="530" t="s">
        <v>446</v>
      </c>
      <c r="C8" s="530"/>
      <c r="D8" s="530"/>
      <c r="E8" s="530"/>
    </row>
    <row r="9" spans="2:5">
      <c r="B9" s="114"/>
      <c r="C9" s="114"/>
      <c r="D9" s="114"/>
      <c r="E9" s="114"/>
    </row>
    <row r="10" spans="2:5">
      <c r="B10" s="115" t="s">
        <v>31</v>
      </c>
      <c r="C10" s="116"/>
      <c r="D10" s="116"/>
      <c r="E10" s="114"/>
    </row>
    <row r="11" spans="2:5" ht="15.75" customHeight="1">
      <c r="B11" s="117" t="s">
        <v>32</v>
      </c>
      <c r="C11" s="604" t="s">
        <v>33</v>
      </c>
      <c r="D11" s="604"/>
      <c r="E11" s="13"/>
    </row>
    <row r="12" spans="2:5" ht="15.75" customHeight="1">
      <c r="B12" s="117" t="s">
        <v>34</v>
      </c>
      <c r="C12" s="608" t="s">
        <v>35</v>
      </c>
      <c r="D12" s="608"/>
      <c r="E12" s="13"/>
    </row>
    <row r="13" spans="2:5" ht="15.75" customHeight="1">
      <c r="B13" s="117" t="s">
        <v>36</v>
      </c>
      <c r="C13" s="608" t="s">
        <v>37</v>
      </c>
      <c r="D13" s="608"/>
      <c r="E13" s="114"/>
    </row>
    <row r="14" spans="2:5" ht="15.75" customHeight="1">
      <c r="B14" s="117" t="s">
        <v>38</v>
      </c>
      <c r="C14" s="608" t="s">
        <v>39</v>
      </c>
      <c r="D14" s="608"/>
      <c r="E14" s="114"/>
    </row>
    <row r="15" spans="2:5" ht="15.75" customHeight="1">
      <c r="B15" s="118" t="s">
        <v>40</v>
      </c>
      <c r="C15" s="608" t="s">
        <v>41</v>
      </c>
      <c r="D15" s="608"/>
      <c r="E15" s="114"/>
    </row>
    <row r="16" spans="2:5">
      <c r="E16" s="114"/>
    </row>
    <row r="17" spans="2:5">
      <c r="B17" s="120" t="s">
        <v>447</v>
      </c>
      <c r="C17" s="120" t="s">
        <v>448</v>
      </c>
      <c r="D17" s="120" t="s">
        <v>449</v>
      </c>
      <c r="E17" s="114"/>
    </row>
    <row r="18" spans="2:5" ht="15" customHeight="1">
      <c r="B18" s="515" t="s">
        <v>450</v>
      </c>
      <c r="C18" s="515"/>
      <c r="D18" s="515"/>
    </row>
    <row r="19" spans="2:5" ht="15" customHeight="1">
      <c r="B19" s="513" t="s">
        <v>14</v>
      </c>
      <c r="C19" s="513"/>
      <c r="D19" s="513"/>
    </row>
    <row r="20" spans="2:5" ht="154.94999999999999" customHeight="1">
      <c r="B20" s="191" t="s">
        <v>451</v>
      </c>
      <c r="C20" s="122" t="s">
        <v>452</v>
      </c>
      <c r="D20" s="127" t="s">
        <v>453</v>
      </c>
      <c r="E20" s="119"/>
    </row>
    <row r="21" spans="2:5" ht="139.19999999999999" customHeight="1">
      <c r="B21" s="191" t="s">
        <v>454</v>
      </c>
      <c r="C21" s="122" t="s">
        <v>455</v>
      </c>
      <c r="D21" s="127" t="s">
        <v>456</v>
      </c>
    </row>
    <row r="22" spans="2:5">
      <c r="B22" s="513" t="s">
        <v>457</v>
      </c>
      <c r="C22" s="513"/>
      <c r="D22" s="513"/>
      <c r="E22" s="119"/>
    </row>
    <row r="23" spans="2:5" ht="182.55" customHeight="1">
      <c r="B23" s="191" t="s">
        <v>458</v>
      </c>
      <c r="C23" s="122" t="s">
        <v>1257</v>
      </c>
      <c r="D23" s="127" t="s">
        <v>459</v>
      </c>
    </row>
    <row r="24" spans="2:5" ht="391.8" customHeight="1">
      <c r="B24" s="193" t="s">
        <v>460</v>
      </c>
      <c r="C24" s="128" t="s">
        <v>461</v>
      </c>
      <c r="D24" s="127" t="s">
        <v>459</v>
      </c>
    </row>
    <row r="25" spans="2:5" ht="138">
      <c r="B25" s="191" t="s">
        <v>462</v>
      </c>
      <c r="C25" s="122" t="s">
        <v>1256</v>
      </c>
      <c r="D25" s="127" t="s">
        <v>459</v>
      </c>
    </row>
    <row r="26" spans="2:5">
      <c r="B26" s="513" t="s">
        <v>463</v>
      </c>
      <c r="C26" s="513"/>
      <c r="D26" s="513"/>
    </row>
    <row r="27" spans="2:5" ht="126" customHeight="1">
      <c r="B27" s="191" t="s">
        <v>464</v>
      </c>
      <c r="C27" s="122" t="s">
        <v>465</v>
      </c>
      <c r="D27" s="127" t="s">
        <v>466</v>
      </c>
    </row>
    <row r="28" spans="2:5" ht="59.55" customHeight="1">
      <c r="B28" s="191" t="s">
        <v>467</v>
      </c>
      <c r="C28" s="122" t="s">
        <v>468</v>
      </c>
      <c r="D28" s="127" t="s">
        <v>469</v>
      </c>
    </row>
    <row r="29" spans="2:5" ht="71.55" customHeight="1">
      <c r="B29" s="191" t="s">
        <v>470</v>
      </c>
      <c r="C29" s="122" t="s">
        <v>471</v>
      </c>
      <c r="D29" s="127" t="s">
        <v>472</v>
      </c>
    </row>
    <row r="30" spans="2:5">
      <c r="B30" s="513" t="s">
        <v>473</v>
      </c>
      <c r="C30" s="513"/>
      <c r="D30" s="513"/>
    </row>
    <row r="31" spans="2:5" ht="265.2" customHeight="1">
      <c r="B31" s="191" t="s">
        <v>474</v>
      </c>
      <c r="C31" s="122" t="s">
        <v>475</v>
      </c>
      <c r="D31" s="125" t="s">
        <v>476</v>
      </c>
    </row>
    <row r="32" spans="2:5" ht="171.6" customHeight="1">
      <c r="B32" s="191" t="s">
        <v>477</v>
      </c>
      <c r="C32" s="122" t="s">
        <v>1258</v>
      </c>
      <c r="D32" s="127" t="s">
        <v>478</v>
      </c>
    </row>
    <row r="33" spans="2:4" ht="250.95" customHeight="1">
      <c r="B33" s="191" t="s">
        <v>479</v>
      </c>
      <c r="C33" s="122" t="s">
        <v>1259</v>
      </c>
      <c r="D33" s="125" t="s">
        <v>113</v>
      </c>
    </row>
    <row r="34" spans="2:4">
      <c r="B34" s="515" t="s">
        <v>480</v>
      </c>
      <c r="C34" s="515"/>
      <c r="D34" s="515"/>
    </row>
    <row r="35" spans="2:4">
      <c r="B35" s="513" t="s">
        <v>14</v>
      </c>
      <c r="C35" s="513"/>
      <c r="D35" s="513"/>
    </row>
    <row r="36" spans="2:4" ht="170.4" customHeight="1">
      <c r="B36" s="191" t="s">
        <v>451</v>
      </c>
      <c r="C36" s="122" t="s">
        <v>1260</v>
      </c>
      <c r="D36" s="127" t="s">
        <v>453</v>
      </c>
    </row>
    <row r="37" spans="2:4" ht="153.6" customHeight="1">
      <c r="B37" s="191" t="s">
        <v>454</v>
      </c>
      <c r="C37" s="122" t="s">
        <v>482</v>
      </c>
      <c r="D37" s="127" t="s">
        <v>456</v>
      </c>
    </row>
    <row r="38" spans="2:4">
      <c r="B38" s="513" t="s">
        <v>457</v>
      </c>
      <c r="C38" s="513"/>
      <c r="D38" s="513"/>
    </row>
    <row r="39" spans="2:4" ht="196.2" customHeight="1">
      <c r="B39" s="191" t="s">
        <v>458</v>
      </c>
      <c r="C39" s="122" t="s">
        <v>483</v>
      </c>
      <c r="D39" s="127" t="s">
        <v>484</v>
      </c>
    </row>
    <row r="40" spans="2:4" ht="134.55000000000001" customHeight="1">
      <c r="B40" s="191" t="s">
        <v>460</v>
      </c>
      <c r="C40" s="204" t="s">
        <v>485</v>
      </c>
      <c r="D40" s="127" t="s">
        <v>459</v>
      </c>
    </row>
    <row r="41" spans="2:4" ht="130.19999999999999" customHeight="1">
      <c r="B41" s="191" t="s">
        <v>462</v>
      </c>
      <c r="C41" s="204" t="s">
        <v>486</v>
      </c>
      <c r="D41" s="127" t="s">
        <v>484</v>
      </c>
    </row>
    <row r="42" spans="2:4">
      <c r="B42" s="513" t="s">
        <v>463</v>
      </c>
      <c r="C42" s="513"/>
      <c r="D42" s="513"/>
    </row>
    <row r="43" spans="2:4" ht="102.6" customHeight="1">
      <c r="B43" s="191" t="s">
        <v>464</v>
      </c>
      <c r="C43" s="204" t="s">
        <v>487</v>
      </c>
      <c r="D43" s="127" t="s">
        <v>1262</v>
      </c>
    </row>
    <row r="44" spans="2:4" ht="85.95" customHeight="1">
      <c r="B44" s="191" t="s">
        <v>467</v>
      </c>
      <c r="C44" s="204" t="s">
        <v>488</v>
      </c>
      <c r="D44" s="127" t="s">
        <v>1261</v>
      </c>
    </row>
    <row r="45" spans="2:4" ht="69">
      <c r="B45" s="191" t="s">
        <v>489</v>
      </c>
      <c r="C45" s="204" t="s">
        <v>490</v>
      </c>
      <c r="D45" s="127" t="s">
        <v>1262</v>
      </c>
    </row>
    <row r="46" spans="2:4" ht="18" customHeight="1">
      <c r="B46" s="513" t="s">
        <v>491</v>
      </c>
      <c r="C46" s="513"/>
      <c r="D46" s="513"/>
    </row>
    <row r="47" spans="2:4" ht="138" customHeight="1">
      <c r="B47" s="191" t="s">
        <v>492</v>
      </c>
      <c r="C47" s="205" t="s">
        <v>493</v>
      </c>
      <c r="D47" s="125" t="s">
        <v>476</v>
      </c>
    </row>
    <row r="48" spans="2:4" ht="57.6" customHeight="1">
      <c r="B48" s="191" t="s">
        <v>477</v>
      </c>
      <c r="C48" s="204" t="s">
        <v>494</v>
      </c>
      <c r="D48" s="127" t="s">
        <v>1203</v>
      </c>
    </row>
    <row r="49" spans="2:4" ht="265.8" customHeight="1">
      <c r="B49" s="191" t="s">
        <v>479</v>
      </c>
      <c r="C49" s="122" t="s">
        <v>495</v>
      </c>
      <c r="D49" s="125" t="s">
        <v>113</v>
      </c>
    </row>
    <row r="50" spans="2:4">
      <c r="B50" s="515" t="s">
        <v>496</v>
      </c>
      <c r="C50" s="515"/>
      <c r="D50" s="515"/>
    </row>
    <row r="51" spans="2:4">
      <c r="B51" s="513" t="s">
        <v>14</v>
      </c>
      <c r="C51" s="513"/>
      <c r="D51" s="513"/>
    </row>
    <row r="52" spans="2:4" ht="168" customHeight="1">
      <c r="B52" s="191" t="s">
        <v>451</v>
      </c>
      <c r="C52" s="122" t="s">
        <v>481</v>
      </c>
      <c r="D52" s="127" t="s">
        <v>497</v>
      </c>
    </row>
    <row r="53" spans="2:4" ht="155.55000000000001" customHeight="1">
      <c r="B53" s="191" t="s">
        <v>454</v>
      </c>
      <c r="C53" s="122" t="s">
        <v>482</v>
      </c>
      <c r="D53" s="127" t="s">
        <v>497</v>
      </c>
    </row>
    <row r="54" spans="2:4">
      <c r="B54" s="513" t="s">
        <v>457</v>
      </c>
      <c r="C54" s="513"/>
      <c r="D54" s="513"/>
    </row>
    <row r="55" spans="2:4" ht="192.6" customHeight="1">
      <c r="B55" s="191" t="s">
        <v>458</v>
      </c>
      <c r="C55" s="122" t="s">
        <v>483</v>
      </c>
      <c r="D55" s="127" t="s">
        <v>498</v>
      </c>
    </row>
    <row r="56" spans="2:4" ht="65.55" customHeight="1">
      <c r="B56" s="191" t="s">
        <v>460</v>
      </c>
      <c r="C56" s="204" t="s">
        <v>499</v>
      </c>
      <c r="D56" s="127" t="s">
        <v>498</v>
      </c>
    </row>
    <row r="57" spans="2:4" ht="68.55" customHeight="1">
      <c r="B57" s="191" t="s">
        <v>462</v>
      </c>
      <c r="C57" s="204" t="s">
        <v>500</v>
      </c>
      <c r="D57" s="127" t="s">
        <v>498</v>
      </c>
    </row>
    <row r="58" spans="2:4">
      <c r="B58" s="513" t="s">
        <v>463</v>
      </c>
      <c r="C58" s="513"/>
      <c r="D58" s="513"/>
    </row>
    <row r="59" spans="2:4" ht="63" customHeight="1">
      <c r="B59" s="191" t="s">
        <v>464</v>
      </c>
      <c r="C59" s="204" t="s">
        <v>501</v>
      </c>
      <c r="D59" s="127" t="s">
        <v>502</v>
      </c>
    </row>
    <row r="60" spans="2:4" ht="60" customHeight="1">
      <c r="B60" s="191" t="s">
        <v>467</v>
      </c>
      <c r="C60" s="204" t="s">
        <v>503</v>
      </c>
      <c r="D60" s="127" t="s">
        <v>502</v>
      </c>
    </row>
    <row r="61" spans="2:4" ht="69">
      <c r="B61" s="191" t="s">
        <v>489</v>
      </c>
      <c r="C61" s="204" t="s">
        <v>490</v>
      </c>
      <c r="D61" s="127" t="s">
        <v>502</v>
      </c>
    </row>
    <row r="62" spans="2:4">
      <c r="B62" s="513" t="s">
        <v>491</v>
      </c>
      <c r="C62" s="513"/>
      <c r="D62" s="513"/>
    </row>
    <row r="63" spans="2:4" ht="156" customHeight="1">
      <c r="B63" s="191" t="s">
        <v>492</v>
      </c>
      <c r="C63" s="204" t="s">
        <v>504</v>
      </c>
      <c r="D63" s="127" t="s">
        <v>505</v>
      </c>
    </row>
    <row r="64" spans="2:4" ht="145.19999999999999" customHeight="1">
      <c r="B64" s="191" t="s">
        <v>477</v>
      </c>
      <c r="C64" s="204" t="s">
        <v>506</v>
      </c>
      <c r="D64" s="127" t="s">
        <v>505</v>
      </c>
    </row>
    <row r="65" spans="2:4" ht="264.60000000000002" customHeight="1">
      <c r="B65" s="191" t="s">
        <v>479</v>
      </c>
      <c r="C65" s="122" t="s">
        <v>495</v>
      </c>
      <c r="D65" s="127" t="s">
        <v>505</v>
      </c>
    </row>
    <row r="66" spans="2:4">
      <c r="B66" s="515" t="s">
        <v>507</v>
      </c>
      <c r="C66" s="515"/>
      <c r="D66" s="515"/>
    </row>
    <row r="67" spans="2:4">
      <c r="B67" s="513" t="s">
        <v>14</v>
      </c>
      <c r="C67" s="513"/>
      <c r="D67" s="513"/>
    </row>
    <row r="68" spans="2:4" ht="169.95" customHeight="1">
      <c r="B68" s="191" t="s">
        <v>451</v>
      </c>
      <c r="C68" s="122" t="s">
        <v>508</v>
      </c>
      <c r="D68" s="127" t="s">
        <v>509</v>
      </c>
    </row>
    <row r="69" spans="2:4" ht="160.94999999999999" customHeight="1">
      <c r="B69" s="191" t="s">
        <v>454</v>
      </c>
      <c r="C69" s="122" t="s">
        <v>510</v>
      </c>
      <c r="D69" s="127" t="s">
        <v>509</v>
      </c>
    </row>
    <row r="70" spans="2:4">
      <c r="B70" s="513" t="s">
        <v>457</v>
      </c>
      <c r="C70" s="513"/>
      <c r="D70" s="513"/>
    </row>
    <row r="71" spans="2:4" ht="204.6" customHeight="1">
      <c r="B71" s="191" t="s">
        <v>458</v>
      </c>
      <c r="C71" s="122" t="s">
        <v>483</v>
      </c>
      <c r="D71" s="127" t="s">
        <v>511</v>
      </c>
    </row>
    <row r="72" spans="2:4" ht="89.25" customHeight="1">
      <c r="B72" s="191" t="s">
        <v>460</v>
      </c>
      <c r="C72" s="204" t="s">
        <v>512</v>
      </c>
      <c r="D72" s="127" t="s">
        <v>511</v>
      </c>
    </row>
    <row r="73" spans="2:4" ht="153" customHeight="1">
      <c r="B73" s="191" t="s">
        <v>462</v>
      </c>
      <c r="C73" s="122" t="s">
        <v>513</v>
      </c>
      <c r="D73" s="127" t="s">
        <v>511</v>
      </c>
    </row>
    <row r="74" spans="2:4">
      <c r="B74" s="513" t="s">
        <v>463</v>
      </c>
      <c r="C74" s="513"/>
      <c r="D74" s="513"/>
    </row>
    <row r="75" spans="2:4" ht="129.6" customHeight="1">
      <c r="B75" s="191" t="s">
        <v>464</v>
      </c>
      <c r="C75" s="204" t="s">
        <v>514</v>
      </c>
      <c r="D75" s="127" t="s">
        <v>515</v>
      </c>
    </row>
    <row r="76" spans="2:4" ht="44.55" customHeight="1">
      <c r="B76" s="191" t="s">
        <v>467</v>
      </c>
      <c r="C76" s="204" t="s">
        <v>516</v>
      </c>
      <c r="D76" s="127" t="s">
        <v>515</v>
      </c>
    </row>
    <row r="77" spans="2:4" ht="70.95" customHeight="1">
      <c r="B77" s="191" t="s">
        <v>489</v>
      </c>
      <c r="C77" s="204" t="s">
        <v>490</v>
      </c>
      <c r="D77" s="127" t="s">
        <v>515</v>
      </c>
    </row>
    <row r="78" spans="2:4" ht="17.55" customHeight="1">
      <c r="B78" s="513" t="s">
        <v>491</v>
      </c>
      <c r="C78" s="513"/>
      <c r="D78" s="513"/>
    </row>
    <row r="79" spans="2:4" ht="167.55" customHeight="1">
      <c r="B79" s="191" t="s">
        <v>492</v>
      </c>
      <c r="C79" s="204" t="s">
        <v>517</v>
      </c>
      <c r="D79" s="497" t="s">
        <v>1204</v>
      </c>
    </row>
    <row r="80" spans="2:4" ht="126.6" customHeight="1">
      <c r="B80" s="191" t="s">
        <v>477</v>
      </c>
      <c r="C80" s="205" t="s">
        <v>518</v>
      </c>
      <c r="D80" s="127" t="s">
        <v>1205</v>
      </c>
    </row>
    <row r="81" spans="2:4" ht="187.2" customHeight="1">
      <c r="B81" s="191" t="s">
        <v>479</v>
      </c>
      <c r="C81" s="122" t="s">
        <v>519</v>
      </c>
      <c r="D81" s="127" t="s">
        <v>1206</v>
      </c>
    </row>
  </sheetData>
  <mergeCells count="26">
    <mergeCell ref="B66:D66"/>
    <mergeCell ref="B67:D67"/>
    <mergeCell ref="B70:D70"/>
    <mergeCell ref="B74:D74"/>
    <mergeCell ref="B78:D78"/>
    <mergeCell ref="B50:D50"/>
    <mergeCell ref="B51:D51"/>
    <mergeCell ref="B54:D54"/>
    <mergeCell ref="B58:D58"/>
    <mergeCell ref="B62:D62"/>
    <mergeCell ref="B46:D46"/>
    <mergeCell ref="B8:E8"/>
    <mergeCell ref="B34:D34"/>
    <mergeCell ref="B35:D35"/>
    <mergeCell ref="B38:D38"/>
    <mergeCell ref="B42:D42"/>
    <mergeCell ref="B18:D18"/>
    <mergeCell ref="B19:D19"/>
    <mergeCell ref="B22:D22"/>
    <mergeCell ref="B26:D26"/>
    <mergeCell ref="B30:D30"/>
    <mergeCell ref="C11:D11"/>
    <mergeCell ref="C12:D12"/>
    <mergeCell ref="C13:D13"/>
    <mergeCell ref="C14:D14"/>
    <mergeCell ref="C15:D15"/>
  </mergeCells>
  <phoneticPr fontId="40" type="noConversion"/>
  <hyperlinks>
    <hyperlink ref="C15" r:id="rId1" xr:uid="{00CC2B43-12AD-484B-BD89-E503B1647249}"/>
    <hyperlink ref="C14" r:id="rId2" xr:uid="{27801DFB-88B0-472B-8274-66DDAC9B94C4}"/>
    <hyperlink ref="C11" r:id="rId3" xr:uid="{DA4C245A-31FC-4749-B21F-3CE58C04E12A}"/>
    <hyperlink ref="C13" r:id="rId4" xr:uid="{BD1E2466-B1A7-409B-9FAB-22E209E6C911}"/>
    <hyperlink ref="C12" r:id="rId5" xr:uid="{75326943-401D-4D9A-B289-434151C43196}"/>
  </hyperlinks>
  <pageMargins left="0.7" right="0.7" top="0.75" bottom="0.75" header="0.3" footer="0.3"/>
  <headerFooter>
    <oddHeader>&amp;R&amp;"Century Gothic"&amp;10&amp;KFF0000 Confidential&amp;1#_x000D_</oddHead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C407-5F32-46CE-B12C-476BCC1A5733}">
  <dimension ref="B8:G140"/>
  <sheetViews>
    <sheetView showGridLines="0" zoomScale="70" zoomScaleNormal="70" workbookViewId="0"/>
  </sheetViews>
  <sheetFormatPr defaultColWidth="8.77734375" defaultRowHeight="13.8"/>
  <cols>
    <col min="1" max="1" width="3.77734375" style="111" customWidth="1"/>
    <col min="2" max="2" width="33.44140625" style="111" customWidth="1"/>
    <col min="3" max="3" width="15" style="111" customWidth="1"/>
    <col min="4" max="4" width="64.44140625" style="111" customWidth="1"/>
    <col min="5" max="5" width="83.44140625" style="111" customWidth="1"/>
    <col min="6" max="6" width="17.77734375" style="111" customWidth="1"/>
    <col min="7" max="16384" width="8.77734375" style="111"/>
  </cols>
  <sheetData>
    <row r="8" spans="2:6" ht="16.5" customHeight="1">
      <c r="B8" s="530" t="s">
        <v>520</v>
      </c>
      <c r="C8" s="530"/>
      <c r="D8" s="530"/>
      <c r="E8" s="530"/>
      <c r="F8" s="114"/>
    </row>
    <row r="9" spans="2:6" ht="16.5" customHeight="1">
      <c r="B9" s="114"/>
      <c r="C9" s="114"/>
      <c r="D9" s="114"/>
      <c r="E9" s="114"/>
      <c r="F9" s="114"/>
    </row>
    <row r="10" spans="2:6" ht="16.5" customHeight="1">
      <c r="B10" s="115" t="s">
        <v>31</v>
      </c>
      <c r="C10" s="116"/>
      <c r="D10" s="116"/>
      <c r="E10" s="116"/>
      <c r="F10" s="114"/>
    </row>
    <row r="11" spans="2:6">
      <c r="B11" s="117" t="s">
        <v>32</v>
      </c>
      <c r="C11" s="606" t="s">
        <v>33</v>
      </c>
      <c r="D11" s="606"/>
      <c r="E11" s="606"/>
      <c r="F11" s="606"/>
    </row>
    <row r="12" spans="2:6">
      <c r="B12" s="117" t="s">
        <v>34</v>
      </c>
      <c r="C12" s="607" t="s">
        <v>35</v>
      </c>
      <c r="D12" s="607"/>
      <c r="E12" s="607"/>
      <c r="F12" s="607"/>
    </row>
    <row r="13" spans="2:6">
      <c r="B13" s="117" t="s">
        <v>36</v>
      </c>
      <c r="C13" s="607" t="s">
        <v>37</v>
      </c>
      <c r="D13" s="607"/>
      <c r="E13" s="607"/>
      <c r="F13" s="607"/>
    </row>
    <row r="14" spans="2:6">
      <c r="B14" s="117" t="s">
        <v>38</v>
      </c>
      <c r="C14" s="607" t="s">
        <v>39</v>
      </c>
      <c r="D14" s="607"/>
      <c r="E14" s="607"/>
      <c r="F14" s="607"/>
    </row>
    <row r="15" spans="2:6" ht="18" customHeight="1">
      <c r="B15" s="496" t="s">
        <v>40</v>
      </c>
      <c r="C15" s="607" t="s">
        <v>41</v>
      </c>
      <c r="D15" s="607"/>
      <c r="E15" s="607"/>
      <c r="F15" s="607"/>
    </row>
    <row r="18" spans="2:7" ht="31.5" customHeight="1">
      <c r="B18" s="120" t="s">
        <v>521</v>
      </c>
      <c r="C18" s="120" t="s">
        <v>522</v>
      </c>
      <c r="D18" s="120" t="s">
        <v>523</v>
      </c>
      <c r="E18" s="120" t="s">
        <v>46</v>
      </c>
      <c r="F18" s="120" t="s">
        <v>524</v>
      </c>
    </row>
    <row r="19" spans="2:7" ht="15" customHeight="1">
      <c r="B19" s="531" t="s">
        <v>525</v>
      </c>
      <c r="C19" s="531"/>
      <c r="D19" s="531"/>
      <c r="E19" s="531"/>
      <c r="F19" s="531"/>
    </row>
    <row r="20" spans="2:7">
      <c r="B20" s="540" t="s">
        <v>526</v>
      </c>
      <c r="C20" s="540"/>
      <c r="D20" s="540"/>
      <c r="E20" s="540"/>
      <c r="F20" s="540"/>
      <c r="G20" s="119"/>
    </row>
    <row r="21" spans="2:7" ht="47.7" customHeight="1">
      <c r="B21" s="509" t="s">
        <v>527</v>
      </c>
      <c r="C21" s="509" t="s">
        <v>528</v>
      </c>
      <c r="D21" s="542" t="s">
        <v>529</v>
      </c>
      <c r="E21" s="125" t="s">
        <v>530</v>
      </c>
      <c r="F21" s="191"/>
    </row>
    <row r="22" spans="2:7" ht="16.2" customHeight="1">
      <c r="B22" s="510"/>
      <c r="C22" s="510"/>
      <c r="D22" s="547"/>
      <c r="E22" s="190" t="s">
        <v>531</v>
      </c>
      <c r="F22" s="201"/>
    </row>
    <row r="23" spans="2:7" ht="41.55" customHeight="1">
      <c r="B23" s="509" t="s">
        <v>532</v>
      </c>
      <c r="C23" s="509" t="s">
        <v>528</v>
      </c>
      <c r="D23" s="511" t="s">
        <v>533</v>
      </c>
      <c r="E23" s="125" t="s">
        <v>530</v>
      </c>
      <c r="F23" s="191"/>
    </row>
    <row r="24" spans="2:7" ht="35.549999999999997" customHeight="1">
      <c r="B24" s="510"/>
      <c r="C24" s="510"/>
      <c r="D24" s="512"/>
      <c r="E24" s="190" t="s">
        <v>531</v>
      </c>
      <c r="F24" s="201"/>
    </row>
    <row r="25" spans="2:7" ht="75" customHeight="1">
      <c r="B25" s="191" t="s">
        <v>534</v>
      </c>
      <c r="C25" s="191" t="s">
        <v>528</v>
      </c>
      <c r="D25" s="122" t="s">
        <v>535</v>
      </c>
      <c r="E25" s="125" t="s">
        <v>536</v>
      </c>
      <c r="F25" s="271"/>
    </row>
    <row r="26" spans="2:7">
      <c r="B26" s="540" t="s">
        <v>537</v>
      </c>
      <c r="C26" s="540"/>
      <c r="D26" s="540"/>
      <c r="E26" s="540"/>
      <c r="F26" s="540"/>
    </row>
    <row r="27" spans="2:7" ht="114" customHeight="1">
      <c r="B27" s="191" t="s">
        <v>538</v>
      </c>
      <c r="C27" s="191" t="s">
        <v>528</v>
      </c>
      <c r="D27" s="122" t="s">
        <v>539</v>
      </c>
      <c r="E27" s="127" t="s">
        <v>540</v>
      </c>
      <c r="F27" s="268"/>
    </row>
    <row r="28" spans="2:7">
      <c r="B28" s="540" t="s">
        <v>541</v>
      </c>
      <c r="C28" s="540"/>
      <c r="D28" s="540"/>
      <c r="E28" s="540"/>
      <c r="F28" s="540"/>
    </row>
    <row r="29" spans="2:7" ht="86.4" customHeight="1">
      <c r="B29" s="191" t="s">
        <v>542</v>
      </c>
      <c r="C29" s="191" t="s">
        <v>528</v>
      </c>
      <c r="D29" s="122" t="s">
        <v>543</v>
      </c>
      <c r="E29" s="125" t="s">
        <v>113</v>
      </c>
      <c r="F29" s="191"/>
    </row>
    <row r="30" spans="2:7" ht="63.6" customHeight="1">
      <c r="B30" s="509" t="s">
        <v>544</v>
      </c>
      <c r="C30" s="509" t="s">
        <v>528</v>
      </c>
      <c r="D30" s="543" t="s">
        <v>545</v>
      </c>
      <c r="E30" s="125" t="s">
        <v>1263</v>
      </c>
      <c r="F30" s="125"/>
    </row>
    <row r="31" spans="2:7" ht="27.6" customHeight="1">
      <c r="B31" s="510"/>
      <c r="C31" s="510"/>
      <c r="D31" s="544"/>
      <c r="E31" s="273" t="s">
        <v>546</v>
      </c>
      <c r="F31" s="194"/>
    </row>
    <row r="32" spans="2:7" ht="131.4" customHeight="1">
      <c r="B32" s="191" t="s">
        <v>547</v>
      </c>
      <c r="C32" s="191" t="s">
        <v>528</v>
      </c>
      <c r="D32" s="122" t="s">
        <v>548</v>
      </c>
      <c r="E32" s="125" t="s">
        <v>1263</v>
      </c>
      <c r="F32" s="191"/>
    </row>
    <row r="33" spans="2:6" ht="59.4" customHeight="1">
      <c r="B33" s="191" t="s">
        <v>549</v>
      </c>
      <c r="C33" s="191" t="s">
        <v>550</v>
      </c>
      <c r="D33" s="122" t="s">
        <v>551</v>
      </c>
      <c r="E33" s="125" t="s">
        <v>1263</v>
      </c>
      <c r="F33" s="191"/>
    </row>
    <row r="34" spans="2:6" ht="58.5" customHeight="1">
      <c r="B34" s="191" t="s">
        <v>552</v>
      </c>
      <c r="C34" s="191" t="s">
        <v>528</v>
      </c>
      <c r="D34" s="122" t="s">
        <v>553</v>
      </c>
      <c r="E34" s="125" t="s">
        <v>554</v>
      </c>
      <c r="F34" s="191"/>
    </row>
    <row r="35" spans="2:6" ht="121.5" customHeight="1">
      <c r="B35" s="191" t="s">
        <v>555</v>
      </c>
      <c r="C35" s="191" t="s">
        <v>528</v>
      </c>
      <c r="D35" s="122" t="s">
        <v>556</v>
      </c>
      <c r="E35" s="125" t="s">
        <v>113</v>
      </c>
      <c r="F35" s="191"/>
    </row>
    <row r="36" spans="2:6">
      <c r="B36" s="540" t="s">
        <v>557</v>
      </c>
      <c r="C36" s="540"/>
      <c r="D36" s="540"/>
      <c r="E36" s="540"/>
      <c r="F36" s="540"/>
    </row>
    <row r="37" spans="2:6" ht="28.2" customHeight="1">
      <c r="B37" s="516" t="s">
        <v>558</v>
      </c>
      <c r="C37" s="516" t="s">
        <v>528</v>
      </c>
      <c r="D37" s="518" t="s">
        <v>559</v>
      </c>
      <c r="E37" s="125" t="s">
        <v>1264</v>
      </c>
      <c r="F37" s="193"/>
    </row>
    <row r="38" spans="2:6" ht="68.400000000000006" customHeight="1">
      <c r="B38" s="545"/>
      <c r="C38" s="545"/>
      <c r="D38" s="546"/>
      <c r="E38" s="274" t="s">
        <v>546</v>
      </c>
      <c r="F38" s="116"/>
    </row>
    <row r="39" spans="2:6" ht="100.2" customHeight="1">
      <c r="B39" s="191" t="s">
        <v>560</v>
      </c>
      <c r="C39" s="191" t="s">
        <v>528</v>
      </c>
      <c r="D39" s="122" t="s">
        <v>561</v>
      </c>
      <c r="E39" s="125" t="s">
        <v>562</v>
      </c>
      <c r="F39" s="191"/>
    </row>
    <row r="40" spans="2:6">
      <c r="B40" s="540" t="s">
        <v>563</v>
      </c>
      <c r="C40" s="540"/>
      <c r="D40" s="540"/>
      <c r="E40" s="540"/>
      <c r="F40" s="540"/>
    </row>
    <row r="41" spans="2:6" ht="130.19999999999999" customHeight="1">
      <c r="B41" s="275" t="s">
        <v>564</v>
      </c>
      <c r="C41" s="275" t="s">
        <v>528</v>
      </c>
      <c r="D41" s="197" t="s">
        <v>565</v>
      </c>
      <c r="E41" s="463" t="s">
        <v>566</v>
      </c>
      <c r="F41" s="275"/>
    </row>
    <row r="42" spans="2:6" ht="88.2" customHeight="1">
      <c r="B42" s="275" t="s">
        <v>567</v>
      </c>
      <c r="C42" s="275" t="s">
        <v>528</v>
      </c>
      <c r="D42" s="197" t="s">
        <v>568</v>
      </c>
      <c r="E42" s="463" t="s">
        <v>566</v>
      </c>
      <c r="F42" s="275"/>
    </row>
    <row r="43" spans="2:6" ht="76.5" customHeight="1">
      <c r="B43" s="275" t="s">
        <v>569</v>
      </c>
      <c r="C43" s="275" t="s">
        <v>550</v>
      </c>
      <c r="D43" s="197" t="s">
        <v>570</v>
      </c>
      <c r="E43" s="463" t="s">
        <v>566</v>
      </c>
      <c r="F43" s="275"/>
    </row>
    <row r="44" spans="2:6">
      <c r="B44" s="531" t="s">
        <v>571</v>
      </c>
      <c r="C44" s="531"/>
      <c r="D44" s="531"/>
      <c r="E44" s="531"/>
      <c r="F44" s="531"/>
    </row>
    <row r="45" spans="2:6">
      <c r="B45" s="540" t="s">
        <v>572</v>
      </c>
      <c r="C45" s="540"/>
      <c r="D45" s="540"/>
      <c r="E45" s="540"/>
      <c r="F45" s="540"/>
    </row>
    <row r="46" spans="2:6" ht="16.5" customHeight="1">
      <c r="B46" s="509" t="s">
        <v>573</v>
      </c>
      <c r="C46" s="509" t="s">
        <v>528</v>
      </c>
      <c r="D46" s="511" t="s">
        <v>574</v>
      </c>
      <c r="E46" s="23" t="s">
        <v>287</v>
      </c>
      <c r="F46" s="270"/>
    </row>
    <row r="47" spans="2:6" ht="43.2" customHeight="1">
      <c r="B47" s="510"/>
      <c r="C47" s="510"/>
      <c r="D47" s="512"/>
      <c r="E47" s="273" t="s">
        <v>121</v>
      </c>
      <c r="F47" s="189"/>
    </row>
    <row r="48" spans="2:6" ht="111.6" customHeight="1">
      <c r="B48" s="275" t="s">
        <v>575</v>
      </c>
      <c r="C48" s="275" t="s">
        <v>528</v>
      </c>
      <c r="D48" s="197" t="s">
        <v>576</v>
      </c>
      <c r="E48" s="277" t="s">
        <v>577</v>
      </c>
      <c r="F48" s="275"/>
    </row>
    <row r="49" spans="2:6" ht="78" customHeight="1">
      <c r="B49" s="275" t="s">
        <v>578</v>
      </c>
      <c r="C49" s="275" t="s">
        <v>528</v>
      </c>
      <c r="D49" s="197" t="s">
        <v>579</v>
      </c>
      <c r="E49" s="277" t="s">
        <v>113</v>
      </c>
      <c r="F49" s="275"/>
    </row>
    <row r="50" spans="2:6" ht="47.25" customHeight="1">
      <c r="B50" s="509" t="s">
        <v>580</v>
      </c>
      <c r="C50" s="509" t="s">
        <v>550</v>
      </c>
      <c r="D50" s="542" t="s">
        <v>581</v>
      </c>
      <c r="E50" s="277" t="s">
        <v>1265</v>
      </c>
      <c r="F50" s="275"/>
    </row>
    <row r="51" spans="2:6" ht="33" customHeight="1">
      <c r="B51" s="510"/>
      <c r="C51" s="510"/>
      <c r="D51" s="512"/>
      <c r="E51" s="273" t="s">
        <v>121</v>
      </c>
      <c r="F51" s="189"/>
    </row>
    <row r="52" spans="2:6">
      <c r="B52" s="509" t="s">
        <v>582</v>
      </c>
      <c r="C52" s="509" t="s">
        <v>528</v>
      </c>
      <c r="D52" s="511" t="s">
        <v>583</v>
      </c>
      <c r="E52" s="277" t="s">
        <v>540</v>
      </c>
      <c r="F52" s="632"/>
    </row>
    <row r="53" spans="2:6" ht="58.8" customHeight="1">
      <c r="B53" s="510"/>
      <c r="C53" s="510"/>
      <c r="D53" s="512"/>
      <c r="E53" s="273" t="s">
        <v>121</v>
      </c>
      <c r="F53" s="189"/>
    </row>
    <row r="54" spans="2:6" ht="73.2" customHeight="1">
      <c r="B54" s="275" t="s">
        <v>584</v>
      </c>
      <c r="C54" s="275" t="s">
        <v>528</v>
      </c>
      <c r="D54" s="197" t="s">
        <v>585</v>
      </c>
      <c r="E54" s="277" t="s">
        <v>113</v>
      </c>
      <c r="F54" s="275"/>
    </row>
    <row r="55" spans="2:6" ht="90.75" customHeight="1">
      <c r="B55" s="275" t="s">
        <v>586</v>
      </c>
      <c r="C55" s="275" t="s">
        <v>528</v>
      </c>
      <c r="D55" s="197" t="s">
        <v>587</v>
      </c>
      <c r="E55" s="277" t="s">
        <v>113</v>
      </c>
      <c r="F55" s="275"/>
    </row>
    <row r="56" spans="2:6" ht="48" customHeight="1">
      <c r="B56" s="275" t="s">
        <v>588</v>
      </c>
      <c r="C56" s="275" t="s">
        <v>528</v>
      </c>
      <c r="D56" s="197" t="s">
        <v>589</v>
      </c>
      <c r="E56" s="277" t="s">
        <v>113</v>
      </c>
      <c r="F56" s="275"/>
    </row>
    <row r="57" spans="2:6" ht="58.2" customHeight="1">
      <c r="B57" s="275" t="s">
        <v>590</v>
      </c>
      <c r="C57" s="275" t="s">
        <v>550</v>
      </c>
      <c r="D57" s="197" t="s">
        <v>591</v>
      </c>
      <c r="E57" s="277" t="s">
        <v>113</v>
      </c>
      <c r="F57" s="275"/>
    </row>
    <row r="58" spans="2:6" ht="86.4" customHeight="1">
      <c r="B58" s="275" t="s">
        <v>592</v>
      </c>
      <c r="C58" s="275" t="s">
        <v>528</v>
      </c>
      <c r="D58" s="197" t="s">
        <v>593</v>
      </c>
      <c r="E58" s="198" t="s">
        <v>121</v>
      </c>
      <c r="F58" s="275"/>
    </row>
    <row r="59" spans="2:6" ht="48" customHeight="1">
      <c r="B59" s="270" t="s">
        <v>594</v>
      </c>
      <c r="C59" s="270" t="s">
        <v>528</v>
      </c>
      <c r="D59" s="269" t="s">
        <v>595</v>
      </c>
      <c r="E59" s="187" t="s">
        <v>121</v>
      </c>
      <c r="F59" s="270"/>
    </row>
    <row r="60" spans="2:6" ht="103.5" customHeight="1">
      <c r="B60" s="275" t="s">
        <v>596</v>
      </c>
      <c r="C60" s="275" t="s">
        <v>528</v>
      </c>
      <c r="D60" s="197" t="s">
        <v>597</v>
      </c>
      <c r="E60" s="279" t="s">
        <v>577</v>
      </c>
      <c r="F60" s="275"/>
    </row>
    <row r="61" spans="2:6" ht="75.75" customHeight="1">
      <c r="B61" s="275" t="s">
        <v>598</v>
      </c>
      <c r="C61" s="275" t="s">
        <v>550</v>
      </c>
      <c r="D61" s="197" t="s">
        <v>599</v>
      </c>
      <c r="E61" s="277" t="s">
        <v>113</v>
      </c>
      <c r="F61" s="275"/>
    </row>
    <row r="62" spans="2:6" ht="59.4" customHeight="1">
      <c r="B62" s="509" t="s">
        <v>600</v>
      </c>
      <c r="C62" s="509" t="s">
        <v>528</v>
      </c>
      <c r="D62" s="511" t="s">
        <v>601</v>
      </c>
      <c r="E62" s="277" t="s">
        <v>1266</v>
      </c>
      <c r="F62" s="275"/>
    </row>
    <row r="63" spans="2:6" ht="42.6" customHeight="1">
      <c r="B63" s="510"/>
      <c r="C63" s="510"/>
      <c r="D63" s="512"/>
      <c r="E63" s="273" t="s">
        <v>121</v>
      </c>
      <c r="F63" s="189"/>
    </row>
    <row r="64" spans="2:6" ht="16.5" customHeight="1">
      <c r="B64" s="509" t="s">
        <v>602</v>
      </c>
      <c r="C64" s="509" t="s">
        <v>528</v>
      </c>
      <c r="D64" s="511" t="s">
        <v>603</v>
      </c>
      <c r="E64" s="278" t="s">
        <v>604</v>
      </c>
      <c r="F64" s="270"/>
    </row>
    <row r="65" spans="2:7" ht="57" customHeight="1">
      <c r="B65" s="510"/>
      <c r="C65" s="510"/>
      <c r="D65" s="512"/>
      <c r="E65" s="273" t="s">
        <v>121</v>
      </c>
      <c r="F65" s="189"/>
    </row>
    <row r="66" spans="2:7" ht="16.5" customHeight="1">
      <c r="B66" s="541" t="s">
        <v>605</v>
      </c>
      <c r="C66" s="541"/>
      <c r="D66" s="541"/>
      <c r="E66" s="541"/>
      <c r="F66" s="541"/>
    </row>
    <row r="67" spans="2:7" ht="64.5" customHeight="1">
      <c r="B67" s="275" t="s">
        <v>606</v>
      </c>
      <c r="C67" s="275" t="s">
        <v>528</v>
      </c>
      <c r="D67" s="197" t="s">
        <v>607</v>
      </c>
      <c r="E67" s="277" t="s">
        <v>113</v>
      </c>
      <c r="F67" s="275"/>
    </row>
    <row r="68" spans="2:7" ht="65.25" customHeight="1">
      <c r="B68" s="275" t="s">
        <v>608</v>
      </c>
      <c r="C68" s="275" t="s">
        <v>528</v>
      </c>
      <c r="D68" s="280" t="s">
        <v>609</v>
      </c>
      <c r="E68" s="277" t="s">
        <v>113</v>
      </c>
      <c r="F68" s="275"/>
    </row>
    <row r="69" spans="2:7" ht="84.75" customHeight="1">
      <c r="B69" s="275" t="s">
        <v>610</v>
      </c>
      <c r="C69" s="275" t="s">
        <v>528</v>
      </c>
      <c r="D69" s="280" t="s">
        <v>611</v>
      </c>
      <c r="E69" s="277" t="s">
        <v>113</v>
      </c>
      <c r="F69" s="275"/>
    </row>
    <row r="70" spans="2:7" ht="90" customHeight="1">
      <c r="B70" s="275" t="s">
        <v>612</v>
      </c>
      <c r="C70" s="275" t="s">
        <v>550</v>
      </c>
      <c r="D70" s="280" t="s">
        <v>613</v>
      </c>
      <c r="E70" s="277" t="s">
        <v>113</v>
      </c>
      <c r="F70" s="275"/>
    </row>
    <row r="71" spans="2:7" ht="57" customHeight="1">
      <c r="B71" s="275" t="s">
        <v>614</v>
      </c>
      <c r="C71" s="275" t="s">
        <v>550</v>
      </c>
      <c r="D71" s="280" t="s">
        <v>615</v>
      </c>
      <c r="E71" s="277" t="s">
        <v>113</v>
      </c>
      <c r="F71" s="275"/>
    </row>
    <row r="72" spans="2:7" ht="69">
      <c r="B72" s="275" t="s">
        <v>616</v>
      </c>
      <c r="C72" s="275" t="s">
        <v>528</v>
      </c>
      <c r="D72" s="280" t="s">
        <v>617</v>
      </c>
      <c r="E72" s="41" t="s">
        <v>1267</v>
      </c>
      <c r="F72" s="275"/>
    </row>
    <row r="73" spans="2:7" ht="61.5" customHeight="1">
      <c r="B73" s="270" t="s">
        <v>618</v>
      </c>
      <c r="C73" s="270" t="s">
        <v>528</v>
      </c>
      <c r="D73" s="272" t="s">
        <v>619</v>
      </c>
      <c r="E73" s="273" t="s">
        <v>121</v>
      </c>
      <c r="F73" s="270"/>
      <c r="G73" s="199"/>
    </row>
    <row r="74" spans="2:7" ht="16.5" customHeight="1">
      <c r="B74" s="509" t="s">
        <v>620</v>
      </c>
      <c r="C74" s="509" t="s">
        <v>528</v>
      </c>
      <c r="D74" s="542" t="s">
        <v>621</v>
      </c>
      <c r="E74" s="278" t="s">
        <v>622</v>
      </c>
      <c r="F74" s="270"/>
    </row>
    <row r="75" spans="2:7" ht="46.2" customHeight="1">
      <c r="B75" s="510"/>
      <c r="C75" s="510"/>
      <c r="D75" s="512"/>
      <c r="E75" s="273" t="s">
        <v>121</v>
      </c>
      <c r="F75" s="189"/>
    </row>
    <row r="76" spans="2:7" ht="132.75" customHeight="1">
      <c r="B76" s="275" t="s">
        <v>623</v>
      </c>
      <c r="C76" s="275" t="s">
        <v>528</v>
      </c>
      <c r="D76" s="280" t="s">
        <v>624</v>
      </c>
      <c r="E76" s="464" t="s">
        <v>625</v>
      </c>
      <c r="F76" s="275"/>
    </row>
    <row r="77" spans="2:7" ht="141" customHeight="1">
      <c r="B77" s="275" t="s">
        <v>626</v>
      </c>
      <c r="C77" s="275" t="s">
        <v>528</v>
      </c>
      <c r="D77" s="280" t="s">
        <v>627</v>
      </c>
      <c r="E77" s="277" t="s">
        <v>628</v>
      </c>
      <c r="F77" s="275"/>
    </row>
    <row r="78" spans="2:7" ht="77.25" customHeight="1">
      <c r="B78" s="275" t="s">
        <v>629</v>
      </c>
      <c r="C78" s="275" t="s">
        <v>528</v>
      </c>
      <c r="D78" s="280" t="s">
        <v>630</v>
      </c>
      <c r="E78" s="281" t="s">
        <v>153</v>
      </c>
      <c r="F78" s="275"/>
    </row>
    <row r="79" spans="2:7" ht="49.5" customHeight="1">
      <c r="B79" s="275" t="s">
        <v>631</v>
      </c>
      <c r="C79" s="275" t="s">
        <v>550</v>
      </c>
      <c r="D79" s="280" t="s">
        <v>632</v>
      </c>
      <c r="E79" s="41" t="s">
        <v>633</v>
      </c>
      <c r="F79" s="275"/>
    </row>
    <row r="80" spans="2:7" ht="63" customHeight="1">
      <c r="B80" s="275" t="s">
        <v>634</v>
      </c>
      <c r="C80" s="275" t="s">
        <v>550</v>
      </c>
      <c r="D80" s="280" t="s">
        <v>635</v>
      </c>
      <c r="E80" s="277" t="s">
        <v>113</v>
      </c>
      <c r="F80" s="275"/>
    </row>
    <row r="81" spans="2:6">
      <c r="B81" s="540" t="s">
        <v>636</v>
      </c>
      <c r="C81" s="540"/>
      <c r="D81" s="540"/>
      <c r="E81" s="540"/>
      <c r="F81" s="540"/>
    </row>
    <row r="82" spans="2:6" ht="96" customHeight="1">
      <c r="B82" s="275" t="s">
        <v>637</v>
      </c>
      <c r="C82" s="275" t="s">
        <v>528</v>
      </c>
      <c r="D82" s="197" t="s">
        <v>638</v>
      </c>
      <c r="E82" s="282" t="s">
        <v>639</v>
      </c>
      <c r="F82" s="275"/>
    </row>
    <row r="83" spans="2:6" ht="108" customHeight="1">
      <c r="B83" s="275" t="s">
        <v>640</v>
      </c>
      <c r="C83" s="275" t="s">
        <v>528</v>
      </c>
      <c r="D83" s="197" t="s">
        <v>641</v>
      </c>
      <c r="E83" s="283" t="s">
        <v>639</v>
      </c>
      <c r="F83" s="275"/>
    </row>
    <row r="84" spans="2:6" ht="123.75" customHeight="1">
      <c r="B84" s="275" t="s">
        <v>642</v>
      </c>
      <c r="C84" s="275" t="s">
        <v>550</v>
      </c>
      <c r="D84" s="197" t="s">
        <v>643</v>
      </c>
      <c r="E84" s="276" t="s">
        <v>644</v>
      </c>
      <c r="F84" s="275"/>
    </row>
    <row r="85" spans="2:6">
      <c r="B85" s="540" t="s">
        <v>645</v>
      </c>
      <c r="C85" s="540"/>
      <c r="D85" s="540"/>
      <c r="E85" s="540"/>
      <c r="F85" s="540"/>
    </row>
    <row r="86" spans="2:6" ht="76.5" customHeight="1">
      <c r="B86" s="275" t="s">
        <v>646</v>
      </c>
      <c r="C86" s="275" t="s">
        <v>528</v>
      </c>
      <c r="D86" s="197" t="s">
        <v>647</v>
      </c>
      <c r="E86" s="276" t="s">
        <v>113</v>
      </c>
      <c r="F86" s="275"/>
    </row>
    <row r="87" spans="2:6" ht="27.6">
      <c r="B87" s="275" t="s">
        <v>648</v>
      </c>
      <c r="C87" s="275" t="s">
        <v>528</v>
      </c>
      <c r="D87" s="197" t="s">
        <v>649</v>
      </c>
      <c r="E87" s="276" t="s">
        <v>113</v>
      </c>
      <c r="F87" s="275"/>
    </row>
    <row r="88" spans="2:6" ht="27.6">
      <c r="B88" s="275" t="s">
        <v>650</v>
      </c>
      <c r="C88" s="275" t="s">
        <v>528</v>
      </c>
      <c r="D88" s="197" t="s">
        <v>651</v>
      </c>
      <c r="E88" s="276" t="s">
        <v>113</v>
      </c>
      <c r="F88" s="275"/>
    </row>
    <row r="89" spans="2:6" ht="55.2">
      <c r="B89" s="275" t="s">
        <v>652</v>
      </c>
      <c r="C89" s="275" t="s">
        <v>550</v>
      </c>
      <c r="D89" s="197" t="s">
        <v>653</v>
      </c>
      <c r="E89" s="276" t="s">
        <v>113</v>
      </c>
      <c r="F89" s="275"/>
    </row>
    <row r="90" spans="2:6" ht="108" customHeight="1">
      <c r="B90" s="275" t="s">
        <v>654</v>
      </c>
      <c r="C90" s="275" t="s">
        <v>550</v>
      </c>
      <c r="D90" s="197" t="s">
        <v>655</v>
      </c>
      <c r="E90" s="276" t="s">
        <v>113</v>
      </c>
      <c r="F90" s="275"/>
    </row>
    <row r="91" spans="2:6" ht="51" customHeight="1">
      <c r="B91" s="275" t="s">
        <v>656</v>
      </c>
      <c r="C91" s="275" t="s">
        <v>528</v>
      </c>
      <c r="D91" s="197" t="s">
        <v>657</v>
      </c>
      <c r="E91" s="276" t="s">
        <v>658</v>
      </c>
      <c r="F91" s="275"/>
    </row>
    <row r="92" spans="2:6" ht="100.95" customHeight="1">
      <c r="B92" s="275" t="s">
        <v>659</v>
      </c>
      <c r="C92" s="275" t="s">
        <v>528</v>
      </c>
      <c r="D92" s="197" t="s">
        <v>660</v>
      </c>
      <c r="E92" s="276" t="s">
        <v>113</v>
      </c>
      <c r="F92" s="275"/>
    </row>
    <row r="93" spans="2:6">
      <c r="B93" s="540" t="s">
        <v>661</v>
      </c>
      <c r="C93" s="540"/>
      <c r="D93" s="540"/>
      <c r="E93" s="540"/>
      <c r="F93" s="540"/>
    </row>
    <row r="94" spans="2:6" ht="120.75" customHeight="1">
      <c r="B94" s="275" t="s">
        <v>662</v>
      </c>
      <c r="C94" s="275" t="s">
        <v>528</v>
      </c>
      <c r="D94" s="197" t="s">
        <v>663</v>
      </c>
      <c r="E94" s="276" t="s">
        <v>113</v>
      </c>
      <c r="F94" s="275"/>
    </row>
    <row r="95" spans="2:6" ht="75" customHeight="1">
      <c r="B95" s="275" t="s">
        <v>664</v>
      </c>
      <c r="C95" s="275" t="s">
        <v>528</v>
      </c>
      <c r="D95" s="197" t="s">
        <v>665</v>
      </c>
      <c r="E95" s="276" t="s">
        <v>113</v>
      </c>
      <c r="F95" s="275"/>
    </row>
    <row r="96" spans="2:6" ht="88.5" customHeight="1">
      <c r="B96" s="275" t="s">
        <v>666</v>
      </c>
      <c r="C96" s="275" t="s">
        <v>528</v>
      </c>
      <c r="D96" s="197" t="s">
        <v>667</v>
      </c>
      <c r="E96" s="276" t="s">
        <v>113</v>
      </c>
      <c r="F96" s="275"/>
    </row>
    <row r="97" spans="2:6" ht="43.2" customHeight="1">
      <c r="B97" s="275" t="s">
        <v>668</v>
      </c>
      <c r="C97" s="275" t="s">
        <v>550</v>
      </c>
      <c r="D97" s="197" t="s">
        <v>669</v>
      </c>
      <c r="E97" s="276" t="s">
        <v>176</v>
      </c>
      <c r="F97" s="275"/>
    </row>
    <row r="98" spans="2:6">
      <c r="B98" s="531" t="s">
        <v>670</v>
      </c>
      <c r="C98" s="531"/>
      <c r="D98" s="531"/>
      <c r="E98" s="531"/>
      <c r="F98" s="531"/>
    </row>
    <row r="99" spans="2:6">
      <c r="B99" s="540" t="s">
        <v>671</v>
      </c>
      <c r="C99" s="540"/>
      <c r="D99" s="540"/>
      <c r="E99" s="540"/>
      <c r="F99" s="513"/>
    </row>
    <row r="100" spans="2:6" ht="57" customHeight="1">
      <c r="B100" s="509" t="s">
        <v>672</v>
      </c>
      <c r="C100" s="509" t="s">
        <v>528</v>
      </c>
      <c r="D100" s="511" t="s">
        <v>673</v>
      </c>
      <c r="E100" s="125" t="s">
        <v>674</v>
      </c>
      <c r="F100" s="284"/>
    </row>
    <row r="101" spans="2:6" ht="77.25" customHeight="1">
      <c r="B101" s="510"/>
      <c r="C101" s="510"/>
      <c r="D101" s="512"/>
      <c r="E101" s="273" t="s">
        <v>184</v>
      </c>
      <c r="F101" s="116"/>
    </row>
    <row r="102" spans="2:6" ht="66" customHeight="1">
      <c r="B102" s="509" t="s">
        <v>675</v>
      </c>
      <c r="C102" s="509" t="s">
        <v>550</v>
      </c>
      <c r="D102" s="511" t="s">
        <v>676</v>
      </c>
      <c r="E102" s="125" t="s">
        <v>674</v>
      </c>
      <c r="F102" s="284"/>
    </row>
    <row r="103" spans="2:6" ht="58.5" customHeight="1">
      <c r="B103" s="510"/>
      <c r="C103" s="510"/>
      <c r="D103" s="512"/>
      <c r="E103" s="273" t="s">
        <v>184</v>
      </c>
      <c r="F103" s="116"/>
    </row>
    <row r="104" spans="2:6" ht="30.6" customHeight="1">
      <c r="B104" s="509" t="s">
        <v>677</v>
      </c>
      <c r="C104" s="509" t="s">
        <v>528</v>
      </c>
      <c r="D104" s="511" t="s">
        <v>678</v>
      </c>
      <c r="E104" s="125" t="s">
        <v>674</v>
      </c>
      <c r="F104" s="284"/>
    </row>
    <row r="105" spans="2:6" ht="31.2" customHeight="1">
      <c r="B105" s="510"/>
      <c r="C105" s="510"/>
      <c r="D105" s="512"/>
      <c r="E105" s="273" t="s">
        <v>184</v>
      </c>
      <c r="F105" s="194"/>
    </row>
    <row r="106" spans="2:6" ht="51" customHeight="1">
      <c r="B106" s="509" t="s">
        <v>679</v>
      </c>
      <c r="C106" s="509" t="s">
        <v>528</v>
      </c>
      <c r="D106" s="511" t="s">
        <v>680</v>
      </c>
      <c r="E106" s="125" t="s">
        <v>681</v>
      </c>
      <c r="F106" s="284"/>
    </row>
    <row r="107" spans="2:6" ht="56.25" customHeight="1">
      <c r="B107" s="510"/>
      <c r="C107" s="510"/>
      <c r="D107" s="512"/>
      <c r="E107" s="273" t="s">
        <v>184</v>
      </c>
      <c r="F107" s="194"/>
    </row>
    <row r="108" spans="2:6" ht="231" customHeight="1">
      <c r="B108" s="191" t="s">
        <v>682</v>
      </c>
      <c r="C108" s="191" t="s">
        <v>550</v>
      </c>
      <c r="D108" s="122" t="s">
        <v>683</v>
      </c>
      <c r="E108" s="125" t="s">
        <v>113</v>
      </c>
      <c r="F108" s="191"/>
    </row>
    <row r="109" spans="2:6" ht="58.5" customHeight="1">
      <c r="B109" s="191" t="s">
        <v>684</v>
      </c>
      <c r="C109" s="191" t="s">
        <v>528</v>
      </c>
      <c r="D109" s="205" t="s">
        <v>685</v>
      </c>
      <c r="E109" s="125" t="s">
        <v>107</v>
      </c>
      <c r="F109" s="191"/>
    </row>
    <row r="110" spans="2:6" ht="58.5" customHeight="1">
      <c r="B110" s="191" t="s">
        <v>686</v>
      </c>
      <c r="C110" s="191" t="s">
        <v>528</v>
      </c>
      <c r="D110" s="122" t="s">
        <v>687</v>
      </c>
      <c r="E110" s="125" t="s">
        <v>113</v>
      </c>
      <c r="F110" s="191"/>
    </row>
    <row r="111" spans="2:6" ht="48.75" customHeight="1">
      <c r="B111" s="191" t="s">
        <v>688</v>
      </c>
      <c r="C111" s="191" t="s">
        <v>550</v>
      </c>
      <c r="D111" s="122" t="s">
        <v>689</v>
      </c>
      <c r="E111" s="125" t="s">
        <v>107</v>
      </c>
      <c r="F111" s="191"/>
    </row>
    <row r="112" spans="2:6" ht="74.55" customHeight="1">
      <c r="B112" s="191" t="s">
        <v>690</v>
      </c>
      <c r="C112" s="191" t="s">
        <v>550</v>
      </c>
      <c r="D112" s="122" t="s">
        <v>691</v>
      </c>
      <c r="E112" s="125" t="s">
        <v>107</v>
      </c>
      <c r="F112" s="191"/>
    </row>
    <row r="113" spans="2:6" ht="47.25" customHeight="1">
      <c r="B113" s="191" t="s">
        <v>692</v>
      </c>
      <c r="C113" s="191" t="s">
        <v>550</v>
      </c>
      <c r="D113" s="122" t="s">
        <v>693</v>
      </c>
      <c r="E113" s="125" t="s">
        <v>113</v>
      </c>
      <c r="F113" s="191"/>
    </row>
    <row r="114" spans="2:6" ht="47.25" customHeight="1">
      <c r="B114" s="191" t="s">
        <v>694</v>
      </c>
      <c r="C114" s="191" t="s">
        <v>550</v>
      </c>
      <c r="D114" s="122" t="s">
        <v>695</v>
      </c>
      <c r="E114" s="125" t="s">
        <v>113</v>
      </c>
      <c r="F114" s="191"/>
    </row>
    <row r="115" spans="2:6" ht="47.25" customHeight="1">
      <c r="B115" s="191" t="s">
        <v>696</v>
      </c>
      <c r="C115" s="191" t="s">
        <v>550</v>
      </c>
      <c r="D115" s="122" t="s">
        <v>697</v>
      </c>
      <c r="E115" s="125" t="s">
        <v>113</v>
      </c>
      <c r="F115" s="191"/>
    </row>
    <row r="116" spans="2:6">
      <c r="B116" s="539" t="s">
        <v>698</v>
      </c>
      <c r="C116" s="539"/>
      <c r="D116" s="539"/>
      <c r="E116" s="539"/>
      <c r="F116" s="539"/>
    </row>
    <row r="117" spans="2:6" ht="27.6">
      <c r="B117" s="509" t="s">
        <v>699</v>
      </c>
      <c r="C117" s="509" t="s">
        <v>528</v>
      </c>
      <c r="D117" s="511" t="s">
        <v>700</v>
      </c>
      <c r="E117" s="41" t="s">
        <v>681</v>
      </c>
      <c r="F117" s="270"/>
    </row>
    <row r="118" spans="2:6" ht="16.5" customHeight="1">
      <c r="B118" s="510"/>
      <c r="C118" s="510"/>
      <c r="D118" s="512"/>
      <c r="E118" s="273" t="s">
        <v>184</v>
      </c>
      <c r="F118" s="189"/>
    </row>
    <row r="119" spans="2:6" ht="33.75" customHeight="1">
      <c r="B119" s="509" t="s">
        <v>701</v>
      </c>
      <c r="C119" s="509" t="s">
        <v>550</v>
      </c>
      <c r="D119" s="511" t="s">
        <v>702</v>
      </c>
      <c r="E119" s="41" t="s">
        <v>681</v>
      </c>
      <c r="F119" s="270"/>
    </row>
    <row r="120" spans="2:6" ht="28.95" customHeight="1">
      <c r="B120" s="510"/>
      <c r="C120" s="510"/>
      <c r="D120" s="512"/>
      <c r="E120" s="273" t="s">
        <v>184</v>
      </c>
      <c r="F120" s="189"/>
    </row>
    <row r="121" spans="2:6" ht="58.2" customHeight="1">
      <c r="B121" s="275" t="s">
        <v>703</v>
      </c>
      <c r="C121" s="275" t="s">
        <v>550</v>
      </c>
      <c r="D121" s="197" t="s">
        <v>704</v>
      </c>
      <c r="E121" s="277" t="s">
        <v>113</v>
      </c>
      <c r="F121" s="275"/>
    </row>
    <row r="122" spans="2:6">
      <c r="B122" s="539" t="s">
        <v>705</v>
      </c>
      <c r="C122" s="539"/>
      <c r="D122" s="539"/>
      <c r="E122" s="539"/>
      <c r="F122" s="539"/>
    </row>
    <row r="123" spans="2:6" ht="77.25" customHeight="1">
      <c r="B123" s="275" t="s">
        <v>706</v>
      </c>
      <c r="C123" s="275" t="s">
        <v>528</v>
      </c>
      <c r="D123" s="197" t="s">
        <v>707</v>
      </c>
      <c r="E123" s="276" t="s">
        <v>113</v>
      </c>
      <c r="F123" s="275"/>
    </row>
    <row r="124" spans="2:6" ht="55.2">
      <c r="B124" s="275" t="s">
        <v>708</v>
      </c>
      <c r="C124" s="275" t="s">
        <v>528</v>
      </c>
      <c r="D124" s="197" t="s">
        <v>709</v>
      </c>
      <c r="E124" s="276" t="s">
        <v>113</v>
      </c>
      <c r="F124" s="275"/>
    </row>
    <row r="125" spans="2:6" ht="78.75" customHeight="1">
      <c r="B125" s="275" t="s">
        <v>710</v>
      </c>
      <c r="C125" s="275" t="s">
        <v>528</v>
      </c>
      <c r="D125" s="197" t="s">
        <v>711</v>
      </c>
      <c r="E125" s="276" t="s">
        <v>113</v>
      </c>
      <c r="F125" s="275"/>
    </row>
    <row r="126" spans="2:6" ht="69">
      <c r="B126" s="275" t="s">
        <v>712</v>
      </c>
      <c r="C126" s="275" t="s">
        <v>550</v>
      </c>
      <c r="D126" s="197" t="s">
        <v>713</v>
      </c>
      <c r="E126" s="276" t="s">
        <v>113</v>
      </c>
      <c r="F126" s="275"/>
    </row>
    <row r="127" spans="2:6" ht="143.55000000000001" customHeight="1">
      <c r="B127" s="275" t="s">
        <v>714</v>
      </c>
      <c r="C127" s="275" t="s">
        <v>550</v>
      </c>
      <c r="D127" s="197" t="s">
        <v>715</v>
      </c>
      <c r="E127" s="276" t="s">
        <v>113</v>
      </c>
      <c r="F127" s="275"/>
    </row>
    <row r="128" spans="2:6">
      <c r="B128" s="539" t="s">
        <v>716</v>
      </c>
      <c r="C128" s="539"/>
      <c r="D128" s="539"/>
      <c r="E128" s="539"/>
      <c r="F128" s="539"/>
    </row>
    <row r="129" spans="2:6" ht="36" customHeight="1">
      <c r="B129" s="509" t="s">
        <v>717</v>
      </c>
      <c r="C129" s="509" t="s">
        <v>528</v>
      </c>
      <c r="D129" s="511" t="s">
        <v>718</v>
      </c>
      <c r="E129" s="41" t="s">
        <v>681</v>
      </c>
      <c r="F129" s="270"/>
    </row>
    <row r="130" spans="2:6" ht="37.950000000000003" customHeight="1">
      <c r="B130" s="510"/>
      <c r="C130" s="510"/>
      <c r="D130" s="512"/>
      <c r="E130" s="273" t="s">
        <v>184</v>
      </c>
      <c r="F130" s="189"/>
    </row>
    <row r="131" spans="2:6" ht="63" customHeight="1">
      <c r="B131" s="275" t="s">
        <v>719</v>
      </c>
      <c r="C131" s="275" t="s">
        <v>528</v>
      </c>
      <c r="D131" s="197" t="s">
        <v>720</v>
      </c>
      <c r="E131" s="277" t="s">
        <v>176</v>
      </c>
      <c r="F131" s="275"/>
    </row>
    <row r="132" spans="2:6" ht="46.95" customHeight="1">
      <c r="B132" s="275" t="s">
        <v>721</v>
      </c>
      <c r="C132" s="275" t="s">
        <v>528</v>
      </c>
      <c r="D132" s="197" t="s">
        <v>722</v>
      </c>
      <c r="E132" s="277" t="s">
        <v>176</v>
      </c>
      <c r="F132" s="275"/>
    </row>
    <row r="133" spans="2:6" ht="55.2">
      <c r="B133" s="275" t="s">
        <v>723</v>
      </c>
      <c r="C133" s="275" t="s">
        <v>550</v>
      </c>
      <c r="D133" s="197" t="s">
        <v>724</v>
      </c>
      <c r="E133" s="277" t="s">
        <v>176</v>
      </c>
      <c r="F133" s="275"/>
    </row>
    <row r="134" spans="2:6" ht="82.8">
      <c r="B134" s="275" t="s">
        <v>725</v>
      </c>
      <c r="C134" s="275" t="s">
        <v>528</v>
      </c>
      <c r="D134" s="197" t="s">
        <v>726</v>
      </c>
      <c r="E134" s="277" t="s">
        <v>176</v>
      </c>
      <c r="F134" s="275"/>
    </row>
    <row r="135" spans="2:6" ht="55.2">
      <c r="B135" s="275" t="s">
        <v>727</v>
      </c>
      <c r="C135" s="275" t="s">
        <v>550</v>
      </c>
      <c r="D135" s="197" t="s">
        <v>728</v>
      </c>
      <c r="E135" s="277" t="s">
        <v>176</v>
      </c>
      <c r="F135" s="275"/>
    </row>
    <row r="136" spans="2:6" ht="93" customHeight="1">
      <c r="B136" s="275" t="s">
        <v>729</v>
      </c>
      <c r="C136" s="275" t="s">
        <v>550</v>
      </c>
      <c r="D136" s="197" t="s">
        <v>730</v>
      </c>
      <c r="E136" s="277" t="s">
        <v>176</v>
      </c>
      <c r="F136" s="275"/>
    </row>
    <row r="137" spans="2:6">
      <c r="B137" s="539" t="s">
        <v>731</v>
      </c>
      <c r="C137" s="539"/>
      <c r="D137" s="539"/>
      <c r="E137" s="539"/>
      <c r="F137" s="539"/>
    </row>
    <row r="138" spans="2:6" ht="82.8">
      <c r="B138" s="275" t="s">
        <v>732</v>
      </c>
      <c r="C138" s="275" t="s">
        <v>550</v>
      </c>
      <c r="D138" s="197" t="s">
        <v>733</v>
      </c>
      <c r="E138" s="276" t="s">
        <v>113</v>
      </c>
      <c r="F138" s="275"/>
    </row>
    <row r="139" spans="2:6" ht="69">
      <c r="B139" s="275" t="s">
        <v>734</v>
      </c>
      <c r="C139" s="275" t="s">
        <v>528</v>
      </c>
      <c r="D139" s="197" t="s">
        <v>735</v>
      </c>
      <c r="E139" s="276" t="s">
        <v>113</v>
      </c>
      <c r="F139" s="275"/>
    </row>
    <row r="140" spans="2:6" ht="55.2">
      <c r="B140" s="275" t="s">
        <v>736</v>
      </c>
      <c r="C140" s="275" t="s">
        <v>550</v>
      </c>
      <c r="D140" s="197" t="s">
        <v>737</v>
      </c>
      <c r="E140" s="276" t="s">
        <v>113</v>
      </c>
      <c r="F140" s="275"/>
    </row>
  </sheetData>
  <mergeCells count="75">
    <mergeCell ref="B8:E8"/>
    <mergeCell ref="B19:F19"/>
    <mergeCell ref="B20:F20"/>
    <mergeCell ref="B21:B22"/>
    <mergeCell ref="C21:C22"/>
    <mergeCell ref="D21:D22"/>
    <mergeCell ref="C11:F11"/>
    <mergeCell ref="C12:F12"/>
    <mergeCell ref="C13:F13"/>
    <mergeCell ref="C14:F14"/>
    <mergeCell ref="C15:F15"/>
    <mergeCell ref="B23:B24"/>
    <mergeCell ref="C23:C24"/>
    <mergeCell ref="D23:D24"/>
    <mergeCell ref="B26:F26"/>
    <mergeCell ref="B28:F28"/>
    <mergeCell ref="B30:B31"/>
    <mergeCell ref="C30:C31"/>
    <mergeCell ref="D30:D31"/>
    <mergeCell ref="B36:F36"/>
    <mergeCell ref="B37:B38"/>
    <mergeCell ref="C37:C38"/>
    <mergeCell ref="D37:D38"/>
    <mergeCell ref="B40:F40"/>
    <mergeCell ref="B44:F44"/>
    <mergeCell ref="B45:F45"/>
    <mergeCell ref="B46:B47"/>
    <mergeCell ref="C46:C47"/>
    <mergeCell ref="D46:D47"/>
    <mergeCell ref="B50:B51"/>
    <mergeCell ref="C50:C51"/>
    <mergeCell ref="D50:D51"/>
    <mergeCell ref="C64:C65"/>
    <mergeCell ref="D64:D65"/>
    <mergeCell ref="B52:B53"/>
    <mergeCell ref="C52:C53"/>
    <mergeCell ref="D52:D53"/>
    <mergeCell ref="B62:B63"/>
    <mergeCell ref="C62:C63"/>
    <mergeCell ref="D62:D63"/>
    <mergeCell ref="B66:F66"/>
    <mergeCell ref="B74:B75"/>
    <mergeCell ref="C74:C75"/>
    <mergeCell ref="D74:D75"/>
    <mergeCell ref="B64:B65"/>
    <mergeCell ref="B81:F81"/>
    <mergeCell ref="B85:F85"/>
    <mergeCell ref="B93:F93"/>
    <mergeCell ref="B98:F98"/>
    <mergeCell ref="B99:F99"/>
    <mergeCell ref="B100:B101"/>
    <mergeCell ref="C100:C101"/>
    <mergeCell ref="D100:D101"/>
    <mergeCell ref="B102:B103"/>
    <mergeCell ref="C102:C103"/>
    <mergeCell ref="D102:D103"/>
    <mergeCell ref="B104:B105"/>
    <mergeCell ref="C104:C105"/>
    <mergeCell ref="D104:D105"/>
    <mergeCell ref="B106:B107"/>
    <mergeCell ref="C106:C107"/>
    <mergeCell ref="D106:D107"/>
    <mergeCell ref="B116:F116"/>
    <mergeCell ref="B117:B118"/>
    <mergeCell ref="C117:C118"/>
    <mergeCell ref="D117:D118"/>
    <mergeCell ref="B119:B120"/>
    <mergeCell ref="C119:C120"/>
    <mergeCell ref="D119:D120"/>
    <mergeCell ref="B137:F137"/>
    <mergeCell ref="B122:F122"/>
    <mergeCell ref="B128:F128"/>
    <mergeCell ref="B129:B130"/>
    <mergeCell ref="C129:C130"/>
    <mergeCell ref="D129:D130"/>
  </mergeCells>
  <phoneticPr fontId="40" type="noConversion"/>
  <hyperlinks>
    <hyperlink ref="E22" location="Governance!A1" display="See: Governance tab &gt; Board composition" xr:uid="{29E1E543-A928-4841-9756-2EE8AC8EEE6B}"/>
    <hyperlink ref="E31" location="Ethics!A1" display="See: Ethics tab" xr:uid="{A22556E2-4ED7-4A5F-8144-2C5067F60AD4}"/>
    <hyperlink ref="E38" location="Compliance!A1" display="See: Compliance tab" xr:uid="{03E25CB6-86B4-4124-8EC1-C0AF1E2002A5}"/>
    <hyperlink ref="E65" location="'Human capital'!A1" display="See: Human capital tab" xr:uid="{AB0CB485-4F88-4F11-9F57-421750316979}"/>
    <hyperlink ref="E63" location="'Human capital'!A1" display="See: Human capital tab" xr:uid="{09543FF4-A2C9-4706-AF89-2FD8578BBF2E}"/>
    <hyperlink ref="E51" location="'Human capital'!A1" display="See: Human capital tab" xr:uid="{034A761E-29A0-402D-AB10-6010A998FFBC}"/>
    <hyperlink ref="E75" location="'Human capital'!A1" display="See: Human capital tab" xr:uid="{C55B92BC-D5AE-4BE3-8962-02ADA76F6C4F}"/>
    <hyperlink ref="E130" location="'GHG emissions'!A1" display="See: GHG emissions tab" xr:uid="{E9BB3036-5EEF-4EE7-9546-760B264E5848}"/>
    <hyperlink ref="E101" location="'GHG emissions'!A1" display="See: GHG emissions tab" xr:uid="{1FD250EE-F8AB-42E0-9720-24226F6A1E89}"/>
    <hyperlink ref="E103" location="'GHG emissions'!A1" display="See: GHG emissions tab" xr:uid="{2A3A2706-7D1A-48EA-B406-5CFFF43A1A61}"/>
    <hyperlink ref="E105" location="'GHG emissions'!A1" display="See: GHG emissions tab" xr:uid="{6F6BD6B0-C198-459B-9FDA-E75E68A33A5F}"/>
    <hyperlink ref="E107" location="'GHG emissions'!A1" display="See: GHG emissions tab" xr:uid="{982F64C7-1E8D-49E3-AB67-52C6F01DEC8D}"/>
    <hyperlink ref="E118" location="'GHG emissions'!A1" display="See: GHG emissions tab" xr:uid="{33435C5E-7BA0-4FDD-A025-407359497841}"/>
    <hyperlink ref="E120" location="'GHG emissions'!A1" display="See: GHG emissions tab" xr:uid="{4A34D6A1-9E24-4448-A05B-90E91A6BC912}"/>
    <hyperlink ref="E58" location="'Human capital'!A1" display="See: Human capital tab" xr:uid="{ED07313E-197D-4392-A5F2-5D1DDD2BD16C}"/>
    <hyperlink ref="E59" location="'Human capital'!A1" display="See: Human capital tab" xr:uid="{EECF0716-A0F3-48A3-B930-5B179BD9C278}"/>
    <hyperlink ref="E82" location="OHS!A1" display="See: OHS tab" xr:uid="{159C0F2D-441F-4F0D-93C0-F0400845D907}"/>
    <hyperlink ref="E83" location="OHS!A1" display="See: OHS tab" xr:uid="{0999DB1F-C82A-443A-BB11-4B955A756B99}"/>
    <hyperlink ref="E73" location="'Human capital'!A1" display="See: Human capital tab" xr:uid="{7B00FDB7-693E-4FA9-B1FF-6372612EE309}"/>
    <hyperlink ref="E53" location="'Human capital'!A1" display="See: Human capital tab" xr:uid="{7C36E76A-3921-4DD5-A8D1-54F0AC7A6351}"/>
    <hyperlink ref="E47" location="'Human capital'!A1" display="See: Human capital tab" xr:uid="{97B5C6D5-2EE3-45E7-851D-597F51DC3B60}"/>
    <hyperlink ref="E24" location="Governance!A1" display="See: Governance tab &gt; Board composition" xr:uid="{B4E330EF-C827-4935-B1A1-5119023B4D91}"/>
    <hyperlink ref="C15" r:id="rId1" xr:uid="{078E573C-9D7F-4911-9E25-B38C6951F8EE}"/>
    <hyperlink ref="C14" r:id="rId2" xr:uid="{B38B8244-406C-463F-93A1-CE2D552A6BA4}"/>
    <hyperlink ref="C11" r:id="rId3" xr:uid="{9143075C-B38B-4A07-A025-2F09A51D7AC1}"/>
    <hyperlink ref="C13" r:id="rId4" xr:uid="{B2EE28CA-CC91-4830-8360-A9B6E8345656}"/>
    <hyperlink ref="C12" r:id="rId5" xr:uid="{7CC36E20-0A9A-4600-8BFE-1B42887AE798}"/>
  </hyperlinks>
  <pageMargins left="0.7" right="0.7" top="0.75" bottom="0.75" header="0.3" footer="0.3"/>
  <headerFooter>
    <oddHeader>&amp;R&amp;"Century Gothic"&amp;10&amp;KFF0000 Confidential&amp;1#_x000D_</oddHeader>
  </headerFooter>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61"/>
  <sheetViews>
    <sheetView showGridLines="0" showRuler="0" zoomScale="70" zoomScaleNormal="70" workbookViewId="0"/>
  </sheetViews>
  <sheetFormatPr defaultColWidth="13.21875" defaultRowHeight="13.8"/>
  <cols>
    <col min="1" max="1" width="2.77734375" style="13" customWidth="1"/>
    <col min="2" max="2" width="42.44140625" style="23" customWidth="1"/>
    <col min="3" max="3" width="26.21875" style="13" customWidth="1"/>
    <col min="4" max="7" width="13.21875" style="13"/>
    <col min="8" max="8" width="17.21875" style="13" customWidth="1"/>
    <col min="9" max="9" width="18" style="13" customWidth="1"/>
    <col min="10" max="16384" width="13.21875" style="13"/>
  </cols>
  <sheetData>
    <row r="3" spans="2:11" ht="35.700000000000003" customHeight="1"/>
    <row r="5" spans="2:11" ht="23.25" customHeight="1"/>
    <row r="6" spans="2:11" ht="15" customHeight="1">
      <c r="B6" s="21"/>
      <c r="C6" s="20"/>
      <c r="D6" s="20"/>
      <c r="G6" s="20"/>
      <c r="H6" s="20"/>
      <c r="I6" s="20"/>
      <c r="J6" s="20"/>
      <c r="K6" s="20"/>
    </row>
    <row r="7" spans="2:11" ht="27.75" customHeight="1">
      <c r="B7" s="556" t="s">
        <v>738</v>
      </c>
      <c r="C7" s="556"/>
      <c r="D7" s="15"/>
      <c r="E7" s="14"/>
      <c r="F7" s="14"/>
      <c r="G7" s="555" t="s">
        <v>739</v>
      </c>
      <c r="H7" s="555"/>
      <c r="I7" s="555"/>
      <c r="J7" s="555" t="s">
        <v>740</v>
      </c>
      <c r="K7" s="555"/>
    </row>
    <row r="8" spans="2:11" ht="36.75" customHeight="1">
      <c r="B8" s="557"/>
      <c r="C8" s="557"/>
      <c r="D8" s="145" t="s">
        <v>741</v>
      </c>
      <c r="E8" s="146">
        <v>2025</v>
      </c>
      <c r="F8" s="146">
        <v>2024</v>
      </c>
      <c r="G8" s="145">
        <v>2023</v>
      </c>
      <c r="H8" s="145">
        <v>2022</v>
      </c>
      <c r="I8" s="393" t="s">
        <v>742</v>
      </c>
      <c r="J8" s="145" t="s">
        <v>743</v>
      </c>
      <c r="K8" s="145" t="s">
        <v>744</v>
      </c>
    </row>
    <row r="9" spans="2:11" ht="15" customHeight="1">
      <c r="B9" s="43" t="s">
        <v>745</v>
      </c>
      <c r="C9" s="44"/>
      <c r="D9" s="52">
        <v>1</v>
      </c>
      <c r="E9" s="88">
        <v>583</v>
      </c>
      <c r="F9" s="292">
        <v>1474.7432458752617</v>
      </c>
      <c r="G9" s="140">
        <v>6425</v>
      </c>
      <c r="H9" s="140">
        <v>2798</v>
      </c>
      <c r="I9" s="140">
        <v>634</v>
      </c>
      <c r="J9" s="392">
        <f>(E9-I9)/I9</f>
        <v>-8.0441640378548895E-2</v>
      </c>
      <c r="K9" s="392">
        <f>(E9-F9)/F9</f>
        <v>-0.60467694859386256</v>
      </c>
    </row>
    <row r="10" spans="2:11" ht="15" customHeight="1">
      <c r="B10" s="37" t="s">
        <v>746</v>
      </c>
      <c r="C10" s="38"/>
      <c r="D10" s="40"/>
      <c r="E10" s="90">
        <v>1128.3642400000001</v>
      </c>
      <c r="F10" s="293">
        <v>1057.6551999999999</v>
      </c>
      <c r="G10" s="140">
        <v>1412</v>
      </c>
      <c r="H10" s="140">
        <v>827</v>
      </c>
      <c r="I10" s="140">
        <v>369.45749999999998</v>
      </c>
      <c r="J10" s="392">
        <f>(E10-I10)/I10</f>
        <v>2.0541110682554833</v>
      </c>
      <c r="K10" s="392">
        <f>(E10-F10)/F10</f>
        <v>6.6854528772704175E-2</v>
      </c>
    </row>
    <row r="11" spans="2:11" ht="15" customHeight="1">
      <c r="B11" s="37" t="s">
        <v>747</v>
      </c>
      <c r="C11" s="38"/>
      <c r="D11" s="38">
        <v>2</v>
      </c>
      <c r="E11" s="90">
        <v>1695</v>
      </c>
      <c r="F11" s="293">
        <v>1204.8811226630498</v>
      </c>
      <c r="G11" s="140">
        <v>1270</v>
      </c>
      <c r="H11" s="140">
        <v>1239</v>
      </c>
      <c r="I11" s="140">
        <v>1139</v>
      </c>
      <c r="J11" s="392">
        <f>(E11-I11)/I11</f>
        <v>0.4881474978050922</v>
      </c>
      <c r="K11" s="392">
        <f>(E11-F11)/F11</f>
        <v>0.40677778754943111</v>
      </c>
    </row>
    <row r="12" spans="2:11" ht="15" customHeight="1">
      <c r="B12" s="37" t="s">
        <v>748</v>
      </c>
      <c r="C12" s="38"/>
      <c r="D12" s="38"/>
      <c r="E12" s="46" t="s">
        <v>749</v>
      </c>
      <c r="F12" s="294" t="s">
        <v>749</v>
      </c>
      <c r="G12" s="255" t="s">
        <v>749</v>
      </c>
      <c r="H12" s="255" t="s">
        <v>749</v>
      </c>
      <c r="I12" s="255"/>
      <c r="J12" s="255"/>
      <c r="K12" s="255"/>
    </row>
    <row r="13" spans="2:11" ht="15" customHeight="1">
      <c r="B13" s="37"/>
      <c r="C13" s="38"/>
      <c r="D13" s="38"/>
      <c r="E13" s="38"/>
      <c r="F13" s="295"/>
      <c r="G13" s="38"/>
      <c r="H13" s="38"/>
      <c r="I13" s="38"/>
      <c r="J13" s="136"/>
      <c r="K13" s="136"/>
    </row>
    <row r="14" spans="2:11" ht="15" customHeight="1">
      <c r="B14" s="137" t="s">
        <v>750</v>
      </c>
      <c r="C14" s="44"/>
      <c r="D14" s="44"/>
      <c r="E14" s="394">
        <f>SUM(E9:E11)</f>
        <v>3406.3642399999999</v>
      </c>
      <c r="F14" s="395">
        <f>SUM(F9:F11)</f>
        <v>3737.2795685383117</v>
      </c>
      <c r="G14" s="396">
        <v>9107</v>
      </c>
      <c r="H14" s="396">
        <v>4864</v>
      </c>
      <c r="I14" s="396">
        <v>2142</v>
      </c>
      <c r="J14" s="410">
        <f>(E14-I14)/I14</f>
        <v>0.59027275443510729</v>
      </c>
      <c r="K14" s="410">
        <f>(E14-F14)/F14</f>
        <v>-8.8544440540137631E-2</v>
      </c>
    </row>
    <row r="15" spans="2:11" ht="15" customHeight="1">
      <c r="B15" s="37"/>
      <c r="C15" s="38"/>
      <c r="D15" s="38"/>
      <c r="E15" s="38"/>
      <c r="F15" s="295"/>
      <c r="G15" s="38"/>
      <c r="H15" s="38"/>
      <c r="I15" s="38"/>
      <c r="J15" s="136"/>
      <c r="K15" s="136"/>
    </row>
    <row r="16" spans="2:11" s="17" customFormat="1" ht="16.5" customHeight="1">
      <c r="B16" s="37" t="s">
        <v>751</v>
      </c>
      <c r="C16" s="37" t="s">
        <v>752</v>
      </c>
      <c r="D16" s="168"/>
      <c r="E16" s="411">
        <v>27742.537460191001</v>
      </c>
      <c r="F16" s="414">
        <v>32904</v>
      </c>
      <c r="G16" s="414">
        <v>31104</v>
      </c>
      <c r="H16" s="414">
        <v>34211</v>
      </c>
      <c r="I16" s="414">
        <v>46153</v>
      </c>
      <c r="J16" s="413">
        <f>(E16-I16)/I16</f>
        <v>-0.39890066820811215</v>
      </c>
      <c r="K16" s="413">
        <f>(E16-F16)/F16</f>
        <v>-0.15686428822662896</v>
      </c>
    </row>
    <row r="17" spans="2:11" s="17" customFormat="1" ht="18" customHeight="1">
      <c r="B17" s="37" t="s">
        <v>753</v>
      </c>
      <c r="C17" s="168" t="s">
        <v>754</v>
      </c>
      <c r="D17" s="168"/>
      <c r="E17" s="411">
        <v>22015</v>
      </c>
      <c r="F17" s="414">
        <v>28985</v>
      </c>
      <c r="G17" s="414">
        <v>33023</v>
      </c>
      <c r="H17" s="414">
        <v>30511</v>
      </c>
      <c r="I17" s="414">
        <v>33175</v>
      </c>
      <c r="J17" s="413">
        <f>(E17-I17)/I17</f>
        <v>-0.33639788997739262</v>
      </c>
      <c r="K17" s="413">
        <f>(E17-F17)/F17</f>
        <v>-0.2404692082111437</v>
      </c>
    </row>
    <row r="18" spans="2:11" ht="15" customHeight="1">
      <c r="B18" s="397" t="s">
        <v>755</v>
      </c>
      <c r="C18" s="38"/>
      <c r="D18" s="38"/>
      <c r="E18" s="394">
        <f>SUM(E16:E17)</f>
        <v>49757.537460191001</v>
      </c>
      <c r="F18" s="398">
        <f>SUM(F16:F17)</f>
        <v>61889</v>
      </c>
      <c r="G18" s="398">
        <f t="shared" ref="G18:I18" si="0">SUM(G16:G17)</f>
        <v>64127</v>
      </c>
      <c r="H18" s="398">
        <f t="shared" si="0"/>
        <v>64722</v>
      </c>
      <c r="I18" s="398">
        <f t="shared" si="0"/>
        <v>79328</v>
      </c>
      <c r="J18" s="410">
        <f>(E18-I18)/I18</f>
        <v>-0.37276198239977054</v>
      </c>
      <c r="K18" s="410">
        <f>(E18-F18)/F18</f>
        <v>-0.19601968911775922</v>
      </c>
    </row>
    <row r="19" spans="2:11" ht="15" customHeight="1">
      <c r="B19" s="37"/>
      <c r="C19" s="38"/>
      <c r="D19" s="38"/>
      <c r="E19" s="38"/>
      <c r="F19" s="295"/>
      <c r="G19" s="38"/>
      <c r="H19" s="38"/>
      <c r="I19" s="38"/>
      <c r="J19" s="136"/>
      <c r="K19" s="136"/>
    </row>
    <row r="20" spans="2:11" s="17" customFormat="1" ht="19.5" customHeight="1">
      <c r="B20" s="37" t="s">
        <v>751</v>
      </c>
      <c r="C20" s="37" t="s">
        <v>752</v>
      </c>
      <c r="D20" s="168"/>
      <c r="E20" s="411">
        <v>21031.112286235999</v>
      </c>
      <c r="F20" s="412">
        <v>26732.893829959401</v>
      </c>
      <c r="G20" s="412">
        <v>27185</v>
      </c>
      <c r="H20" s="412">
        <v>31599</v>
      </c>
      <c r="I20" s="412">
        <v>46153</v>
      </c>
      <c r="J20" s="413">
        <f>(E20-I20)/I20</f>
        <v>-0.54431754628656859</v>
      </c>
      <c r="K20" s="413">
        <f>(E20-F20)/F20</f>
        <v>-0.21328710539124082</v>
      </c>
    </row>
    <row r="21" spans="2:11" s="17" customFormat="1" ht="16.2" customHeight="1">
      <c r="B21" s="37" t="s">
        <v>756</v>
      </c>
      <c r="C21" s="168" t="s">
        <v>757</v>
      </c>
      <c r="D21" s="415">
        <v>3</v>
      </c>
      <c r="E21" s="411">
        <v>22015.3719138222</v>
      </c>
      <c r="F21" s="414">
        <v>28985.409810556863</v>
      </c>
      <c r="G21" s="412">
        <v>33022.750090371002</v>
      </c>
      <c r="H21" s="412">
        <v>30511</v>
      </c>
      <c r="I21" s="412">
        <v>33175</v>
      </c>
      <c r="J21" s="413">
        <f>(E21-I21)/I21</f>
        <v>-0.33638667931206628</v>
      </c>
      <c r="K21" s="413">
        <f>(E21-F21)/F21</f>
        <v>-0.24046711577616142</v>
      </c>
    </row>
    <row r="22" spans="2:11" ht="15" customHeight="1">
      <c r="B22" s="138" t="s">
        <v>758</v>
      </c>
      <c r="C22" s="38"/>
      <c r="D22" s="38">
        <v>4</v>
      </c>
      <c r="E22" s="394">
        <f>SUM(E20:E21)</f>
        <v>43046.484200058199</v>
      </c>
      <c r="F22" s="395">
        <f>SUM(F20:F21)</f>
        <v>55718.303640516264</v>
      </c>
      <c r="G22" s="399">
        <v>60208</v>
      </c>
      <c r="H22" s="399">
        <v>62110</v>
      </c>
      <c r="I22" s="399">
        <v>79328</v>
      </c>
      <c r="J22" s="410">
        <f>(E22-I22)/I22</f>
        <v>-0.45736077803476455</v>
      </c>
      <c r="K22" s="410">
        <f>(E22-F22)/F22</f>
        <v>-0.22742651180147544</v>
      </c>
    </row>
    <row r="23" spans="2:11" ht="15" customHeight="1">
      <c r="B23" s="137" t="s">
        <v>759</v>
      </c>
      <c r="C23" s="44"/>
      <c r="D23" s="44"/>
      <c r="E23" s="394">
        <v>46453</v>
      </c>
      <c r="F23" s="395">
        <f>SUM(F22,F14)</f>
        <v>59455.583209054574</v>
      </c>
      <c r="G23" s="399">
        <v>69315</v>
      </c>
      <c r="H23" s="399">
        <v>66974</v>
      </c>
      <c r="I23" s="399">
        <v>81470</v>
      </c>
      <c r="J23" s="410">
        <f>(E23-I23)/I23</f>
        <v>-0.42981465570148519</v>
      </c>
      <c r="K23" s="410">
        <f>(E23-F23)/F23</f>
        <v>-0.21869406550660817</v>
      </c>
    </row>
    <row r="24" spans="2:11" ht="15" customHeight="1">
      <c r="B24" s="37"/>
      <c r="C24" s="38"/>
      <c r="D24" s="38"/>
      <c r="E24" s="38"/>
      <c r="F24" s="295"/>
      <c r="G24" s="38"/>
      <c r="H24" s="38"/>
      <c r="I24" s="38"/>
      <c r="J24" s="38"/>
      <c r="K24" s="38"/>
    </row>
    <row r="25" spans="2:11" s="17" customFormat="1" ht="16.95" customHeight="1">
      <c r="B25" s="37" t="s">
        <v>760</v>
      </c>
      <c r="C25" s="168"/>
      <c r="D25" s="415">
        <v>5</v>
      </c>
      <c r="E25" s="411">
        <v>135832.70354857799</v>
      </c>
      <c r="F25" s="414">
        <v>119139.62480100634</v>
      </c>
      <c r="G25" s="416">
        <v>104081</v>
      </c>
      <c r="H25" s="416">
        <v>120186</v>
      </c>
      <c r="I25" s="416">
        <v>153514</v>
      </c>
      <c r="J25" s="413">
        <f t="shared" ref="J25:J33" si="1">(E25-I25)/I25</f>
        <v>-0.11517709428079528</v>
      </c>
      <c r="K25" s="413">
        <f t="shared" ref="K25:K33" si="2">(E25-F25)/F25</f>
        <v>0.14011357493741786</v>
      </c>
    </row>
    <row r="26" spans="2:11" ht="15" customHeight="1">
      <c r="B26" s="37" t="s">
        <v>761</v>
      </c>
      <c r="C26" s="38"/>
      <c r="D26" s="38"/>
      <c r="E26" s="90">
        <v>90.571824421149998</v>
      </c>
      <c r="F26" s="293">
        <v>33.539361841350001</v>
      </c>
      <c r="G26" s="91">
        <v>34</v>
      </c>
      <c r="H26" s="91">
        <v>33</v>
      </c>
      <c r="I26" s="91">
        <v>25.9701576</v>
      </c>
      <c r="J26" s="392">
        <f t="shared" si="1"/>
        <v>2.4875346471193533</v>
      </c>
      <c r="K26" s="392">
        <f t="shared" si="2"/>
        <v>1.7004635582984118</v>
      </c>
    </row>
    <row r="27" spans="2:11" ht="15" customHeight="1">
      <c r="B27" s="37" t="s">
        <v>204</v>
      </c>
      <c r="C27" s="38"/>
      <c r="D27" s="38"/>
      <c r="E27" s="90">
        <v>794.44592735000003</v>
      </c>
      <c r="F27" s="293">
        <v>934.75663683378571</v>
      </c>
      <c r="G27" s="91">
        <v>910</v>
      </c>
      <c r="H27" s="91">
        <v>895</v>
      </c>
      <c r="I27" s="91">
        <v>1146</v>
      </c>
      <c r="J27" s="392">
        <f t="shared" si="1"/>
        <v>-0.30676620650087255</v>
      </c>
      <c r="K27" s="392">
        <f t="shared" si="2"/>
        <v>-0.15010399921742956</v>
      </c>
    </row>
    <row r="28" spans="2:11" ht="18.75" customHeight="1">
      <c r="B28" s="37" t="s">
        <v>762</v>
      </c>
      <c r="C28" s="38"/>
      <c r="D28" s="40"/>
      <c r="E28" s="90">
        <v>2232.4516584361199</v>
      </c>
      <c r="F28" s="293">
        <v>2520.5705607075843</v>
      </c>
      <c r="G28" s="91">
        <v>2245</v>
      </c>
      <c r="H28" s="91">
        <v>3163</v>
      </c>
      <c r="I28" s="91">
        <v>6595</v>
      </c>
      <c r="J28" s="392">
        <f t="shared" si="1"/>
        <v>-0.66149330425532682</v>
      </c>
      <c r="K28" s="392">
        <f t="shared" si="2"/>
        <v>-0.11430701713447866</v>
      </c>
    </row>
    <row r="29" spans="2:11" ht="15" customHeight="1">
      <c r="B29" s="37" t="s">
        <v>763</v>
      </c>
      <c r="C29" s="38"/>
      <c r="D29" s="40">
        <v>6</v>
      </c>
      <c r="E29" s="90">
        <v>28.993401838283098</v>
      </c>
      <c r="F29" s="293">
        <v>38.488019491976502</v>
      </c>
      <c r="G29" s="91">
        <v>75</v>
      </c>
      <c r="H29" s="91">
        <v>63</v>
      </c>
      <c r="I29" s="91">
        <v>54</v>
      </c>
      <c r="J29" s="392">
        <f t="shared" si="1"/>
        <v>-0.4630851511429056</v>
      </c>
      <c r="K29" s="392">
        <f t="shared" si="2"/>
        <v>-0.24669021111030984</v>
      </c>
    </row>
    <row r="30" spans="2:11" ht="15" customHeight="1">
      <c r="B30" s="37" t="s">
        <v>764</v>
      </c>
      <c r="C30" s="38"/>
      <c r="D30" s="38"/>
      <c r="E30" s="90">
        <v>7709.6144235653201</v>
      </c>
      <c r="F30" s="293">
        <v>11792.747642223014</v>
      </c>
      <c r="G30" s="91">
        <v>14229</v>
      </c>
      <c r="H30" s="91">
        <v>7742</v>
      </c>
      <c r="I30" s="91">
        <v>18516</v>
      </c>
      <c r="J30" s="392">
        <f t="shared" si="1"/>
        <v>-0.58362419401785914</v>
      </c>
      <c r="K30" s="392">
        <f t="shared" si="2"/>
        <v>-0.34624104089519847</v>
      </c>
    </row>
    <row r="31" spans="2:11" ht="15" customHeight="1">
      <c r="B31" s="37" t="s">
        <v>765</v>
      </c>
      <c r="C31" s="38"/>
      <c r="D31" s="38">
        <v>7</v>
      </c>
      <c r="E31" s="90">
        <v>13766.643165080201</v>
      </c>
      <c r="F31" s="293">
        <v>15583.368471236899</v>
      </c>
      <c r="G31" s="293">
        <v>19220</v>
      </c>
      <c r="H31" s="293">
        <v>7391.1479882516396</v>
      </c>
      <c r="I31" s="293">
        <v>7694.8288775172896</v>
      </c>
      <c r="J31" s="392">
        <f t="shared" si="1"/>
        <v>0.78907723410243802</v>
      </c>
      <c r="K31" s="392">
        <f t="shared" si="2"/>
        <v>-0.11658104019743427</v>
      </c>
    </row>
    <row r="32" spans="2:11" ht="15" customHeight="1">
      <c r="B32" s="138" t="s">
        <v>766</v>
      </c>
      <c r="C32" s="38"/>
      <c r="D32" s="38"/>
      <c r="E32" s="394">
        <f>SUM(E25:E31)</f>
        <v>160455.42394926908</v>
      </c>
      <c r="F32" s="395">
        <f>SUM(F25:F31)</f>
        <v>150043.09549334095</v>
      </c>
      <c r="G32" s="400">
        <v>140794</v>
      </c>
      <c r="H32" s="400">
        <v>139474</v>
      </c>
      <c r="I32" s="400">
        <v>187547</v>
      </c>
      <c r="J32" s="410">
        <f t="shared" si="1"/>
        <v>-0.14445219625337072</v>
      </c>
      <c r="K32" s="410">
        <f t="shared" si="2"/>
        <v>6.9395585459580439E-2</v>
      </c>
    </row>
    <row r="33" spans="2:11" ht="15" customHeight="1">
      <c r="B33" s="138" t="s">
        <v>767</v>
      </c>
      <c r="C33" s="38"/>
      <c r="D33" s="38"/>
      <c r="E33" s="394">
        <f>SUM(E23,E32)</f>
        <v>206908.42394926908</v>
      </c>
      <c r="F33" s="395">
        <f>SUM(F23,F32)</f>
        <v>209498.67870239553</v>
      </c>
      <c r="G33" s="400">
        <v>210109</v>
      </c>
      <c r="H33" s="400">
        <v>206448</v>
      </c>
      <c r="I33" s="400">
        <v>269017</v>
      </c>
      <c r="J33" s="410">
        <f t="shared" si="1"/>
        <v>-0.23087230937350026</v>
      </c>
      <c r="K33" s="410">
        <f t="shared" si="2"/>
        <v>-1.2364062480823772E-2</v>
      </c>
    </row>
    <row r="34" spans="2:11" ht="15" customHeight="1">
      <c r="B34" s="37"/>
      <c r="C34" s="38"/>
      <c r="D34" s="38"/>
      <c r="E34" s="49"/>
      <c r="F34" s="296"/>
      <c r="G34" s="38"/>
      <c r="H34" s="38"/>
      <c r="I34" s="38"/>
      <c r="J34" s="136"/>
      <c r="K34" s="136"/>
    </row>
    <row r="35" spans="2:11" ht="15" customHeight="1">
      <c r="B35" s="37" t="s">
        <v>768</v>
      </c>
      <c r="C35" s="38"/>
      <c r="D35" s="40">
        <v>8</v>
      </c>
      <c r="E35" s="90">
        <v>2727</v>
      </c>
      <c r="F35" s="293">
        <v>277.06001350000003</v>
      </c>
      <c r="G35" s="91">
        <v>931</v>
      </c>
      <c r="H35" s="91">
        <v>460</v>
      </c>
      <c r="I35" s="91">
        <v>629</v>
      </c>
      <c r="J35" s="392">
        <f>(E35-I35)/I35</f>
        <v>3.3354531001589827</v>
      </c>
      <c r="K35" s="392">
        <f>(E35-F35)/F35</f>
        <v>8.8426328850229403</v>
      </c>
    </row>
    <row r="36" spans="2:11" ht="15" customHeight="1">
      <c r="B36" s="21"/>
      <c r="C36" s="20"/>
      <c r="D36" s="20"/>
      <c r="E36" s="20"/>
      <c r="F36" s="297"/>
      <c r="G36" s="91"/>
      <c r="H36" s="91"/>
      <c r="I36" s="91"/>
      <c r="J36" s="136"/>
      <c r="K36" s="136"/>
    </row>
    <row r="37" spans="2:11" ht="15" customHeight="1">
      <c r="B37" s="138" t="s">
        <v>769</v>
      </c>
      <c r="C37" s="38"/>
      <c r="D37" s="38"/>
      <c r="E37" s="394">
        <f>SUM(E33,E35)</f>
        <v>209635.42394926908</v>
      </c>
      <c r="F37" s="395">
        <f>SUM(F33,F35)</f>
        <v>209775.73871589554</v>
      </c>
      <c r="G37" s="399">
        <v>211040</v>
      </c>
      <c r="H37" s="399">
        <v>206908</v>
      </c>
      <c r="I37" s="399">
        <v>269646</v>
      </c>
      <c r="J37" s="410">
        <f>(E37-I37)/I37</f>
        <v>-0.22255318473380253</v>
      </c>
      <c r="K37" s="410">
        <f>(E37-F37)/F37</f>
        <v>-6.6887985944117008E-4</v>
      </c>
    </row>
    <row r="38" spans="2:11" ht="15" customHeight="1">
      <c r="B38" s="37"/>
      <c r="C38" s="38"/>
      <c r="D38" s="38"/>
      <c r="F38" s="295"/>
      <c r="G38" s="38"/>
      <c r="H38" s="38"/>
      <c r="I38" s="38"/>
      <c r="J38" s="136"/>
      <c r="K38" s="136"/>
    </row>
    <row r="39" spans="2:11" ht="32.700000000000003" customHeight="1">
      <c r="B39" s="168" t="s">
        <v>770</v>
      </c>
      <c r="C39" s="38"/>
      <c r="D39" s="38"/>
      <c r="E39" s="391">
        <v>4.3442247178662699E-2</v>
      </c>
      <c r="F39" s="298">
        <v>5.5585029088684297E-2</v>
      </c>
      <c r="G39" s="63">
        <v>6.4000000000000001E-2</v>
      </c>
      <c r="H39" s="63">
        <v>6.3E-2</v>
      </c>
      <c r="I39" s="63">
        <v>7.4999999999999997E-2</v>
      </c>
      <c r="J39" s="392">
        <f>(E39-I39)/I39</f>
        <v>-0.42077003761783066</v>
      </c>
      <c r="K39" s="392">
        <f>(E39-F39)/F39</f>
        <v>-0.2184541792835647</v>
      </c>
    </row>
    <row r="40" spans="2:11" ht="34.950000000000003" customHeight="1">
      <c r="B40" s="168" t="s">
        <v>771</v>
      </c>
      <c r="C40" s="38"/>
      <c r="D40" s="38"/>
      <c r="E40" s="391">
        <v>0.19604893716427799</v>
      </c>
      <c r="F40" s="298">
        <v>0.19611935346128292</v>
      </c>
      <c r="G40" s="63">
        <v>0.19500000000000001</v>
      </c>
      <c r="H40" s="63">
        <v>0.19400000000000001</v>
      </c>
      <c r="I40" s="63">
        <v>0.247</v>
      </c>
      <c r="J40" s="392">
        <f>(E40-I40)/I40</f>
        <v>-0.20627960662235631</v>
      </c>
      <c r="K40" s="392">
        <f>(E40-F40)/F40</f>
        <v>-3.5904818041754115E-4</v>
      </c>
    </row>
    <row r="41" spans="2:11" ht="31.5" customHeight="1">
      <c r="B41" s="168" t="s">
        <v>772</v>
      </c>
      <c r="C41" s="38"/>
      <c r="D41" s="38"/>
      <c r="E41" s="139">
        <v>153.15650286513701</v>
      </c>
      <c r="F41" s="298">
        <v>165.96190249979955</v>
      </c>
      <c r="G41" s="63">
        <v>150.30500000000001</v>
      </c>
      <c r="H41" s="63">
        <v>164.15100000000001</v>
      </c>
      <c r="I41" s="63">
        <v>205.32300000000001</v>
      </c>
      <c r="J41" s="392">
        <f>(E41-I41)/I41</f>
        <v>-0.25407040192702712</v>
      </c>
      <c r="K41" s="392">
        <f>(E41-F41)/F41</f>
        <v>-7.7158669801811908E-2</v>
      </c>
    </row>
    <row r="42" spans="2:11" ht="33.75" customHeight="1">
      <c r="B42" s="168" t="s">
        <v>773</v>
      </c>
      <c r="C42" s="38"/>
      <c r="D42" s="38"/>
      <c r="E42" s="139">
        <v>175.853754980974</v>
      </c>
      <c r="F42" s="298">
        <v>185.17837932524293</v>
      </c>
      <c r="G42" s="63">
        <v>164.376</v>
      </c>
      <c r="H42" s="63">
        <v>176.46600000000001</v>
      </c>
      <c r="I42" s="63">
        <v>212.405</v>
      </c>
      <c r="J42" s="392">
        <f>(E42-I42)/I42</f>
        <v>-0.17208279004272969</v>
      </c>
      <c r="K42" s="392">
        <f>(E42-F42)/F42</f>
        <v>-5.0354822081531324E-2</v>
      </c>
    </row>
    <row r="43" spans="2:11" ht="15" customHeight="1">
      <c r="B43" s="21"/>
      <c r="C43" s="20"/>
      <c r="D43" s="20"/>
      <c r="G43" s="20"/>
      <c r="H43" s="20"/>
      <c r="I43" s="20"/>
      <c r="J43" s="20"/>
      <c r="K43" s="20"/>
    </row>
    <row r="44" spans="2:11" ht="15" customHeight="1">
      <c r="B44" s="554"/>
      <c r="C44" s="554"/>
      <c r="D44" s="554"/>
      <c r="E44" s="554"/>
      <c r="F44" s="554"/>
      <c r="G44" s="554"/>
      <c r="H44" s="554"/>
      <c r="I44" s="554"/>
      <c r="J44" s="554"/>
      <c r="K44" s="554"/>
    </row>
    <row r="45" spans="2:11" ht="192" customHeight="1">
      <c r="B45" s="507" t="s">
        <v>774</v>
      </c>
      <c r="C45" s="507"/>
      <c r="D45" s="507"/>
      <c r="E45" s="507"/>
      <c r="F45" s="507"/>
      <c r="G45" s="507"/>
      <c r="H45" s="507"/>
      <c r="I45" s="507"/>
      <c r="J45" s="507"/>
      <c r="K45" s="507"/>
    </row>
    <row r="46" spans="2:11" ht="18" customHeight="1">
      <c r="B46" s="550"/>
      <c r="C46" s="550"/>
      <c r="D46" s="550"/>
      <c r="E46" s="550"/>
      <c r="F46" s="551"/>
      <c r="G46" s="550"/>
      <c r="H46" s="550"/>
      <c r="I46" s="550"/>
      <c r="J46" s="550"/>
      <c r="K46" s="20"/>
    </row>
    <row r="47" spans="2:11" ht="15" customHeight="1">
      <c r="B47" s="550"/>
      <c r="C47" s="550"/>
      <c r="D47" s="550"/>
      <c r="E47" s="550"/>
      <c r="F47" s="551"/>
      <c r="G47" s="550"/>
      <c r="H47" s="550"/>
      <c r="I47" s="550"/>
      <c r="J47" s="550"/>
      <c r="K47" s="20"/>
    </row>
    <row r="48" spans="2:11" ht="20.25" customHeight="1">
      <c r="B48" s="550"/>
      <c r="C48" s="550"/>
      <c r="D48" s="550"/>
      <c r="E48" s="550"/>
      <c r="F48" s="551"/>
      <c r="G48" s="550"/>
      <c r="H48" s="550"/>
      <c r="I48" s="550"/>
      <c r="J48" s="550"/>
      <c r="K48" s="20"/>
    </row>
    <row r="49" spans="2:11" ht="21.75" customHeight="1">
      <c r="B49" s="550"/>
      <c r="C49" s="550"/>
      <c r="D49" s="550"/>
      <c r="E49" s="550"/>
      <c r="F49" s="551"/>
      <c r="G49" s="550"/>
      <c r="H49" s="550"/>
      <c r="I49" s="550"/>
      <c r="J49" s="550"/>
      <c r="K49" s="20"/>
    </row>
    <row r="50" spans="2:11" ht="31.95" customHeight="1">
      <c r="B50" s="502"/>
      <c r="C50" s="502"/>
      <c r="D50" s="502"/>
      <c r="E50" s="502"/>
      <c r="F50" s="551"/>
      <c r="G50" s="502"/>
      <c r="H50" s="502"/>
      <c r="I50" s="502"/>
      <c r="J50" s="502"/>
      <c r="K50" s="20"/>
    </row>
    <row r="51" spans="2:11" ht="19.95" customHeight="1">
      <c r="B51" s="550"/>
      <c r="C51" s="550"/>
      <c r="D51" s="550"/>
      <c r="E51" s="550"/>
      <c r="F51" s="551"/>
      <c r="G51" s="550"/>
      <c r="H51" s="550"/>
      <c r="I51" s="550"/>
      <c r="J51" s="550"/>
      <c r="K51" s="20"/>
    </row>
    <row r="52" spans="2:11" s="17" customFormat="1" ht="33" customHeight="1">
      <c r="B52" s="552"/>
      <c r="C52" s="552"/>
      <c r="D52" s="552"/>
      <c r="E52" s="552"/>
      <c r="F52" s="553"/>
      <c r="G52" s="552"/>
      <c r="H52" s="552"/>
      <c r="I52" s="552"/>
      <c r="J52" s="552"/>
      <c r="K52" s="166"/>
    </row>
    <row r="53" spans="2:11" ht="15" customHeight="1">
      <c r="B53" s="548"/>
      <c r="C53" s="548"/>
      <c r="D53" s="548"/>
      <c r="E53" s="548"/>
      <c r="F53" s="549"/>
      <c r="G53" s="548"/>
      <c r="H53" s="548"/>
      <c r="I53" s="548"/>
      <c r="J53" s="548"/>
      <c r="K53" s="20"/>
    </row>
    <row r="54" spans="2:11" ht="15" customHeight="1">
      <c r="B54" s="548"/>
      <c r="C54" s="548"/>
      <c r="D54" s="548"/>
      <c r="E54" s="548"/>
      <c r="F54" s="549"/>
      <c r="G54" s="548"/>
      <c r="H54" s="548"/>
      <c r="I54" s="548"/>
      <c r="J54" s="548"/>
      <c r="K54" s="20"/>
    </row>
    <row r="55" spans="2:11" ht="15" customHeight="1">
      <c r="B55" s="548"/>
      <c r="C55" s="548"/>
      <c r="D55" s="548"/>
      <c r="E55" s="548"/>
      <c r="F55" s="549"/>
      <c r="G55" s="548"/>
      <c r="H55" s="548"/>
      <c r="I55" s="548"/>
      <c r="J55" s="548"/>
      <c r="K55" s="20"/>
    </row>
    <row r="56" spans="2:11" ht="15" customHeight="1">
      <c r="B56" s="548"/>
      <c r="C56" s="548"/>
      <c r="D56" s="548"/>
      <c r="E56" s="548"/>
      <c r="F56" s="549"/>
      <c r="G56" s="548"/>
      <c r="H56" s="548"/>
      <c r="I56" s="548"/>
      <c r="J56" s="548"/>
      <c r="K56" s="20"/>
    </row>
    <row r="57" spans="2:11" ht="15" customHeight="1">
      <c r="B57" s="548"/>
      <c r="C57" s="548"/>
      <c r="D57" s="548"/>
      <c r="E57" s="548"/>
      <c r="F57" s="549"/>
      <c r="G57" s="548"/>
      <c r="H57" s="548"/>
      <c r="I57" s="548"/>
      <c r="J57" s="548"/>
      <c r="K57" s="20"/>
    </row>
    <row r="58" spans="2:11" ht="15" customHeight="1">
      <c r="B58" s="548"/>
      <c r="C58" s="548"/>
      <c r="D58" s="548"/>
      <c r="E58" s="548"/>
      <c r="F58" s="549"/>
      <c r="G58" s="548"/>
      <c r="H58" s="548"/>
      <c r="I58" s="548"/>
      <c r="J58" s="548"/>
      <c r="K58" s="20"/>
    </row>
    <row r="59" spans="2:11" ht="15" customHeight="1">
      <c r="B59" s="548"/>
      <c r="C59" s="548"/>
      <c r="D59" s="548"/>
      <c r="E59" s="548"/>
      <c r="F59" s="549"/>
      <c r="G59" s="548"/>
      <c r="H59" s="548"/>
      <c r="I59" s="548"/>
      <c r="J59" s="548"/>
      <c r="K59" s="20"/>
    </row>
    <row r="60" spans="2:11" ht="15" customHeight="1">
      <c r="B60" s="548"/>
      <c r="C60" s="548"/>
      <c r="D60" s="548"/>
      <c r="E60" s="548"/>
      <c r="F60" s="549"/>
      <c r="G60" s="548"/>
      <c r="H60" s="548"/>
      <c r="I60" s="548"/>
      <c r="J60" s="548"/>
      <c r="K60" s="20"/>
    </row>
    <row r="61" spans="2:11" ht="15" customHeight="1">
      <c r="B61" s="21"/>
      <c r="C61" s="20"/>
      <c r="D61" s="20"/>
      <c r="G61" s="20"/>
      <c r="H61" s="20"/>
      <c r="I61" s="20"/>
      <c r="J61" s="20"/>
      <c r="K61" s="20"/>
    </row>
  </sheetData>
  <mergeCells count="20">
    <mergeCell ref="B44:K44"/>
    <mergeCell ref="G7:I7"/>
    <mergeCell ref="J7:K7"/>
    <mergeCell ref="B7:C8"/>
    <mergeCell ref="B45:K45"/>
    <mergeCell ref="B46:J46"/>
    <mergeCell ref="B47:J47"/>
    <mergeCell ref="B48:J48"/>
    <mergeCell ref="B49:J49"/>
    <mergeCell ref="B52:J52"/>
    <mergeCell ref="B51:J51"/>
    <mergeCell ref="B50:J50"/>
    <mergeCell ref="B55:J55"/>
    <mergeCell ref="B54:J54"/>
    <mergeCell ref="B53:J53"/>
    <mergeCell ref="B60:J60"/>
    <mergeCell ref="B59:J59"/>
    <mergeCell ref="B58:J58"/>
    <mergeCell ref="B57:J57"/>
    <mergeCell ref="B56:J56"/>
  </mergeCells>
  <pageMargins left="0.75" right="0.75" top="1" bottom="1" header="0.5" footer="0.5"/>
  <headerFooter>
    <oddHeader>&amp;R&amp;"Century Gothic"&amp;10&amp;KFF0000 Confidential&amp;1#_x000D_</oddHeader>
  </headerFooter>
  <ignoredErrors>
    <ignoredError sqref="E14:F14"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5:H67"/>
  <sheetViews>
    <sheetView showGridLines="0" showRuler="0" zoomScale="70" zoomScaleNormal="70" workbookViewId="0"/>
  </sheetViews>
  <sheetFormatPr defaultColWidth="13.21875" defaultRowHeight="13.2"/>
  <cols>
    <col min="1" max="1" width="1.77734375" customWidth="1"/>
    <col min="2" max="2" width="61.44140625" style="24" customWidth="1"/>
    <col min="4" max="5" width="21.21875" style="66" customWidth="1"/>
    <col min="6" max="6" width="20.77734375" style="66" customWidth="1"/>
    <col min="7" max="7" width="24.77734375" style="66" customWidth="1"/>
    <col min="8" max="8" width="18" customWidth="1"/>
  </cols>
  <sheetData>
    <row r="5" spans="2:8">
      <c r="D5" s="478"/>
    </row>
    <row r="6" spans="2:8" ht="43.5" customHeight="1">
      <c r="B6" s="23"/>
      <c r="C6" s="13"/>
      <c r="D6" s="67"/>
      <c r="E6" s="67"/>
      <c r="F6" s="67"/>
      <c r="G6" s="67"/>
    </row>
    <row r="7" spans="2:8" ht="15" customHeight="1">
      <c r="B7" s="31"/>
      <c r="C7" s="2"/>
      <c r="F7" s="69"/>
      <c r="G7" s="69"/>
      <c r="H7" s="1"/>
    </row>
    <row r="8" spans="2:8" ht="15" customHeight="1">
      <c r="B8" s="567" t="s">
        <v>775</v>
      </c>
      <c r="C8" s="567"/>
      <c r="D8" s="567"/>
      <c r="E8" s="567"/>
      <c r="F8" s="567"/>
      <c r="G8" s="567"/>
    </row>
    <row r="9" spans="2:8" ht="15" customHeight="1">
      <c r="B9" s="32"/>
      <c r="C9" s="25"/>
      <c r="D9" s="70"/>
      <c r="E9" s="70"/>
      <c r="F9" s="70"/>
      <c r="G9" s="70"/>
    </row>
    <row r="10" spans="2:8" ht="15" customHeight="1">
      <c r="B10" s="33" t="s">
        <v>776</v>
      </c>
      <c r="C10" s="28" t="s">
        <v>741</v>
      </c>
      <c r="D10" s="75">
        <v>2025</v>
      </c>
      <c r="E10" s="75">
        <v>2024</v>
      </c>
      <c r="F10" s="75">
        <v>2023</v>
      </c>
      <c r="G10" s="75">
        <v>2022</v>
      </c>
    </row>
    <row r="11" spans="2:8" ht="15" customHeight="1">
      <c r="B11" s="43" t="s">
        <v>777</v>
      </c>
      <c r="C11" s="44"/>
      <c r="D11" s="238">
        <v>586555000000</v>
      </c>
      <c r="E11" s="299">
        <v>515982000000</v>
      </c>
      <c r="F11" s="72">
        <v>478031000000</v>
      </c>
      <c r="G11" s="72">
        <v>432000000000</v>
      </c>
    </row>
    <row r="12" spans="2:8" ht="15" customHeight="1">
      <c r="B12" s="37" t="s">
        <v>778</v>
      </c>
      <c r="C12" s="38"/>
      <c r="D12" s="238">
        <v>250294986173</v>
      </c>
      <c r="E12" s="299">
        <v>224931174764.13</v>
      </c>
      <c r="F12" s="73">
        <v>199627082521</v>
      </c>
      <c r="G12" s="73">
        <v>198000000000</v>
      </c>
    </row>
    <row r="13" spans="2:8" ht="15" customHeight="1">
      <c r="B13" s="37" t="s">
        <v>779</v>
      </c>
      <c r="C13" s="38"/>
      <c r="D13" s="238">
        <v>158378937960</v>
      </c>
      <c r="E13" s="299">
        <v>147569451025.85999</v>
      </c>
      <c r="F13" s="73">
        <v>138656615358</v>
      </c>
      <c r="G13" s="73">
        <v>117000000000</v>
      </c>
    </row>
    <row r="14" spans="2:8" ht="15" customHeight="1">
      <c r="B14" s="21"/>
      <c r="C14" s="20"/>
      <c r="D14" s="67"/>
      <c r="E14" s="300"/>
      <c r="F14" s="68"/>
      <c r="G14" s="68"/>
    </row>
    <row r="15" spans="2:8" ht="15" customHeight="1">
      <c r="B15" s="33" t="s">
        <v>780</v>
      </c>
      <c r="C15" s="28" t="s">
        <v>741</v>
      </c>
      <c r="D15" s="75">
        <v>2025</v>
      </c>
      <c r="E15" s="75">
        <v>2024</v>
      </c>
      <c r="F15" s="75">
        <v>2023</v>
      </c>
      <c r="G15" s="75">
        <v>2022</v>
      </c>
    </row>
    <row r="16" spans="2:8" ht="15" customHeight="1">
      <c r="B16" s="43" t="s">
        <v>781</v>
      </c>
      <c r="C16" s="44">
        <v>1</v>
      </c>
      <c r="D16" s="238">
        <v>33927371815</v>
      </c>
      <c r="E16" s="72">
        <v>31633348322</v>
      </c>
      <c r="F16" s="72">
        <v>30695890655</v>
      </c>
      <c r="G16" s="72">
        <v>26687851977</v>
      </c>
    </row>
    <row r="17" spans="2:7" ht="15" customHeight="1">
      <c r="B17" s="37" t="s">
        <v>782</v>
      </c>
      <c r="C17" s="38"/>
      <c r="D17" s="238">
        <v>936723749</v>
      </c>
      <c r="E17" s="299">
        <v>1216006283.5999999</v>
      </c>
      <c r="F17" s="73">
        <v>1217743556</v>
      </c>
      <c r="G17" s="73">
        <v>1370000000</v>
      </c>
    </row>
    <row r="18" spans="2:7" ht="15" customHeight="1">
      <c r="B18" s="37" t="s">
        <v>783</v>
      </c>
      <c r="C18" s="38"/>
      <c r="D18" s="238">
        <v>2595658444</v>
      </c>
      <c r="E18" s="299">
        <v>1307322085.51</v>
      </c>
      <c r="F18" s="73">
        <v>1332747727</v>
      </c>
      <c r="G18" s="73">
        <v>1370000000</v>
      </c>
    </row>
    <row r="19" spans="2:7" ht="15" customHeight="1">
      <c r="B19" s="37" t="s">
        <v>784</v>
      </c>
      <c r="C19" s="38"/>
      <c r="D19" s="238">
        <v>1838138940</v>
      </c>
      <c r="E19" s="72">
        <v>1848312547.8599999</v>
      </c>
      <c r="F19" s="73">
        <v>2017139269</v>
      </c>
      <c r="G19" s="73">
        <v>2222404001</v>
      </c>
    </row>
    <row r="20" spans="2:7" ht="13.8">
      <c r="B20" s="37" t="s">
        <v>785</v>
      </c>
      <c r="C20" s="38"/>
      <c r="D20" s="238">
        <v>220568263139</v>
      </c>
      <c r="E20" s="299">
        <v>178640261145.94</v>
      </c>
      <c r="F20" s="73">
        <v>166840758091</v>
      </c>
      <c r="G20" s="73">
        <v>146200000000</v>
      </c>
    </row>
    <row r="21" spans="2:7" ht="15" customHeight="1">
      <c r="B21" s="21"/>
      <c r="C21" s="20"/>
      <c r="D21" s="67"/>
      <c r="E21" s="67"/>
      <c r="F21" s="68"/>
      <c r="G21" s="68"/>
    </row>
    <row r="22" spans="2:7" ht="15" customHeight="1">
      <c r="B22" s="33" t="s">
        <v>786</v>
      </c>
      <c r="C22" s="28" t="s">
        <v>741</v>
      </c>
      <c r="D22" s="75">
        <v>2025</v>
      </c>
      <c r="E22" s="75">
        <v>2024</v>
      </c>
      <c r="F22" s="75">
        <v>2023</v>
      </c>
      <c r="G22" s="75">
        <v>2022</v>
      </c>
    </row>
    <row r="23" spans="2:7" ht="15" customHeight="1">
      <c r="B23" s="43" t="s">
        <v>787</v>
      </c>
      <c r="C23" s="44"/>
      <c r="D23" s="461">
        <v>225</v>
      </c>
      <c r="E23" s="462">
        <v>237</v>
      </c>
      <c r="F23" s="87">
        <v>244</v>
      </c>
      <c r="G23" s="87">
        <v>247</v>
      </c>
    </row>
    <row r="24" spans="2:7" ht="15" customHeight="1">
      <c r="B24" s="37" t="s">
        <v>788</v>
      </c>
      <c r="C24" s="38"/>
      <c r="D24" s="46">
        <v>64</v>
      </c>
      <c r="E24" s="294">
        <v>61</v>
      </c>
      <c r="F24" s="74">
        <v>50</v>
      </c>
      <c r="G24" s="74">
        <v>53</v>
      </c>
    </row>
    <row r="25" spans="2:7" ht="15" customHeight="1">
      <c r="B25" s="37" t="s">
        <v>789</v>
      </c>
      <c r="C25" s="38"/>
      <c r="D25" s="46">
        <v>5</v>
      </c>
      <c r="E25" s="294">
        <v>5</v>
      </c>
      <c r="F25" s="74">
        <v>5</v>
      </c>
      <c r="G25" s="74">
        <v>5</v>
      </c>
    </row>
    <row r="26" spans="2:7" ht="15" customHeight="1">
      <c r="B26" s="21"/>
      <c r="C26" s="20"/>
      <c r="D26" s="67"/>
      <c r="E26" s="67"/>
      <c r="F26" s="68"/>
      <c r="G26" s="68"/>
    </row>
    <row r="27" spans="2:7" ht="15" customHeight="1">
      <c r="B27" s="22" t="s">
        <v>790</v>
      </c>
      <c r="C27" s="15" t="s">
        <v>741</v>
      </c>
      <c r="D27" s="71">
        <v>2025</v>
      </c>
      <c r="E27" s="71">
        <v>2024</v>
      </c>
      <c r="F27" s="71">
        <v>2023</v>
      </c>
      <c r="G27" s="71">
        <v>2022</v>
      </c>
    </row>
    <row r="28" spans="2:7" ht="15" customHeight="1">
      <c r="B28" s="37" t="s">
        <v>791</v>
      </c>
      <c r="C28" s="38"/>
      <c r="D28" s="46">
        <v>667</v>
      </c>
      <c r="E28" s="294">
        <v>514</v>
      </c>
      <c r="F28" s="74">
        <v>721</v>
      </c>
      <c r="G28" s="74">
        <v>762</v>
      </c>
    </row>
    <row r="29" spans="2:7" ht="15" customHeight="1">
      <c r="B29" s="37" t="s">
        <v>792</v>
      </c>
      <c r="C29" s="38"/>
      <c r="D29" s="47">
        <v>915775</v>
      </c>
      <c r="E29" s="301">
        <v>717387</v>
      </c>
      <c r="F29" s="48">
        <v>999522</v>
      </c>
      <c r="G29" s="48">
        <v>968245</v>
      </c>
    </row>
    <row r="30" spans="2:7" ht="15" customHeight="1">
      <c r="B30" s="37" t="s">
        <v>793</v>
      </c>
      <c r="C30" s="49"/>
      <c r="D30" s="47">
        <v>67428</v>
      </c>
      <c r="E30" s="301">
        <v>45168</v>
      </c>
      <c r="F30" s="48">
        <v>61523</v>
      </c>
      <c r="G30" s="48">
        <v>99416</v>
      </c>
    </row>
    <row r="31" spans="2:7" ht="15" customHeight="1">
      <c r="B31" s="37" t="s">
        <v>794</v>
      </c>
      <c r="C31" s="38"/>
      <c r="D31" s="46">
        <v>61</v>
      </c>
      <c r="E31" s="294">
        <v>61</v>
      </c>
      <c r="F31" s="74">
        <v>70</v>
      </c>
      <c r="G31" s="74">
        <v>76</v>
      </c>
    </row>
    <row r="32" spans="2:7" ht="15" customHeight="1">
      <c r="B32" s="37" t="s">
        <v>795</v>
      </c>
      <c r="C32" s="38"/>
      <c r="D32" s="46">
        <v>157</v>
      </c>
      <c r="E32" s="294">
        <v>155</v>
      </c>
      <c r="F32" s="74">
        <v>261</v>
      </c>
      <c r="G32" s="74">
        <v>164</v>
      </c>
    </row>
    <row r="33" spans="1:7" ht="15" customHeight="1">
      <c r="B33" s="21"/>
      <c r="C33" s="20"/>
      <c r="D33" s="68"/>
      <c r="E33" s="68"/>
      <c r="F33" s="68"/>
      <c r="G33" s="68"/>
    </row>
    <row r="34" spans="1:7" ht="15" customHeight="1">
      <c r="B34" s="33" t="s">
        <v>796</v>
      </c>
      <c r="C34" s="28" t="s">
        <v>741</v>
      </c>
      <c r="D34" s="71">
        <v>2025</v>
      </c>
      <c r="E34" s="75">
        <v>2024</v>
      </c>
      <c r="F34" s="75">
        <v>2023</v>
      </c>
      <c r="G34" s="75">
        <v>2022</v>
      </c>
    </row>
    <row r="35" spans="1:7" ht="21" customHeight="1">
      <c r="B35" s="564" t="s">
        <v>797</v>
      </c>
      <c r="C35" s="564"/>
      <c r="D35" s="564"/>
      <c r="E35" s="564"/>
      <c r="F35" s="564"/>
      <c r="G35" s="564"/>
    </row>
    <row r="36" spans="1:7" ht="15" customHeight="1">
      <c r="B36" s="35" t="s">
        <v>798</v>
      </c>
      <c r="C36" s="36"/>
      <c r="D36" s="86">
        <v>265930708.31</v>
      </c>
      <c r="E36" s="302">
        <v>197467552.08000001</v>
      </c>
      <c r="F36" s="76">
        <v>183450450</v>
      </c>
      <c r="G36" s="76">
        <v>183000000</v>
      </c>
    </row>
    <row r="37" spans="1:7" ht="32.700000000000003" customHeight="1">
      <c r="B37" s="37" t="s">
        <v>799</v>
      </c>
      <c r="C37" s="38"/>
      <c r="D37" s="258">
        <v>0.2</v>
      </c>
      <c r="E37" s="303">
        <v>0.2</v>
      </c>
      <c r="F37" s="77">
        <v>0.2</v>
      </c>
      <c r="G37" s="77">
        <v>0.2</v>
      </c>
    </row>
    <row r="38" spans="1:7" ht="32.700000000000003" customHeight="1">
      <c r="B38" s="37" t="s">
        <v>800</v>
      </c>
      <c r="C38" s="38"/>
      <c r="D38" s="259">
        <v>183.1</v>
      </c>
      <c r="E38" s="304">
        <v>103</v>
      </c>
      <c r="F38" s="74">
        <v>106</v>
      </c>
      <c r="G38" s="74">
        <v>175</v>
      </c>
    </row>
    <row r="39" spans="1:7" ht="13.8">
      <c r="B39" s="37" t="s">
        <v>801</v>
      </c>
      <c r="C39" s="38"/>
      <c r="D39" s="259" t="s">
        <v>802</v>
      </c>
      <c r="E39" s="304" t="s">
        <v>803</v>
      </c>
      <c r="F39" s="304">
        <v>297.7</v>
      </c>
      <c r="G39" s="304">
        <v>297.7</v>
      </c>
    </row>
    <row r="40" spans="1:7" ht="15" customHeight="1">
      <c r="B40" s="41" t="s">
        <v>804</v>
      </c>
      <c r="C40" s="42"/>
      <c r="D40" s="259" t="s">
        <v>805</v>
      </c>
      <c r="E40" s="305" t="s">
        <v>805</v>
      </c>
      <c r="F40" s="80" t="s">
        <v>805</v>
      </c>
      <c r="G40" s="80" t="s">
        <v>806</v>
      </c>
    </row>
    <row r="41" spans="1:7" ht="20.25" customHeight="1">
      <c r="A41" s="57"/>
      <c r="B41" s="565" t="s">
        <v>807</v>
      </c>
      <c r="C41" s="565"/>
      <c r="D41" s="565"/>
      <c r="E41" s="565"/>
      <c r="F41" s="565"/>
      <c r="G41" s="565"/>
    </row>
    <row r="42" spans="1:7" ht="15" customHeight="1">
      <c r="B42" s="54" t="s">
        <v>798</v>
      </c>
      <c r="C42" s="55"/>
      <c r="D42" s="56">
        <v>2179141070</v>
      </c>
      <c r="E42" s="306">
        <v>1804399707.03</v>
      </c>
      <c r="F42" s="78">
        <v>1305683025</v>
      </c>
      <c r="G42" s="78">
        <v>853000000</v>
      </c>
    </row>
    <row r="43" spans="1:7" ht="15" customHeight="1">
      <c r="B43" s="37" t="s">
        <v>808</v>
      </c>
      <c r="C43" s="38"/>
      <c r="D43" s="257" t="s">
        <v>809</v>
      </c>
      <c r="E43" s="307" t="s">
        <v>810</v>
      </c>
      <c r="F43" s="79" t="s">
        <v>810</v>
      </c>
      <c r="G43" s="79" t="s">
        <v>811</v>
      </c>
    </row>
    <row r="44" spans="1:7" ht="31.95" customHeight="1">
      <c r="B44" s="37" t="s">
        <v>812</v>
      </c>
      <c r="C44" s="38"/>
      <c r="D44" s="259">
        <v>55.9</v>
      </c>
      <c r="E44" s="304">
        <v>57.4</v>
      </c>
      <c r="F44" s="256">
        <v>63.5</v>
      </c>
      <c r="G44" s="256">
        <v>79</v>
      </c>
    </row>
    <row r="45" spans="1:7" ht="21" customHeight="1">
      <c r="B45" s="37" t="s">
        <v>801</v>
      </c>
      <c r="C45" s="38"/>
      <c r="D45" s="259">
        <v>91.1</v>
      </c>
      <c r="E45" s="304" t="s">
        <v>813</v>
      </c>
      <c r="F45" s="256" t="s">
        <v>814</v>
      </c>
      <c r="G45" s="256">
        <v>141.80000000000001</v>
      </c>
    </row>
    <row r="46" spans="1:7" ht="15" customHeight="1">
      <c r="B46" s="41" t="s">
        <v>804</v>
      </c>
      <c r="C46" s="42"/>
      <c r="D46" s="62" t="s">
        <v>805</v>
      </c>
      <c r="E46" s="305" t="s">
        <v>805</v>
      </c>
      <c r="F46" s="80" t="s">
        <v>805</v>
      </c>
      <c r="G46" s="80" t="s">
        <v>806</v>
      </c>
    </row>
    <row r="47" spans="1:7" ht="19.5" customHeight="1">
      <c r="B47" s="566" t="s">
        <v>815</v>
      </c>
      <c r="C47" s="566"/>
      <c r="D47" s="566"/>
      <c r="E47" s="566"/>
      <c r="F47" s="566"/>
      <c r="G47" s="566"/>
    </row>
    <row r="48" spans="1:7" ht="15" customHeight="1">
      <c r="B48" s="35" t="s">
        <v>798</v>
      </c>
      <c r="C48" s="36"/>
      <c r="D48" s="58">
        <v>285066250</v>
      </c>
      <c r="E48" s="308">
        <v>209458223.27000001</v>
      </c>
      <c r="F48" s="81">
        <v>273530916</v>
      </c>
      <c r="G48" s="59">
        <v>262000000</v>
      </c>
    </row>
    <row r="49" spans="2:7" ht="15" customHeight="1">
      <c r="B49" s="37" t="s">
        <v>808</v>
      </c>
      <c r="C49" s="38"/>
      <c r="D49" s="257">
        <v>7.3</v>
      </c>
      <c r="E49" s="307" t="s">
        <v>816</v>
      </c>
      <c r="F49" s="79" t="s">
        <v>817</v>
      </c>
      <c r="G49" s="79" t="s">
        <v>818</v>
      </c>
    </row>
    <row r="50" spans="2:7" ht="31.95" customHeight="1">
      <c r="B50" s="37" t="s">
        <v>819</v>
      </c>
      <c r="C50" s="38"/>
      <c r="D50" s="259">
        <v>223.8</v>
      </c>
      <c r="E50" s="304">
        <v>234</v>
      </c>
      <c r="F50" s="256">
        <v>223</v>
      </c>
      <c r="G50" s="256">
        <v>229</v>
      </c>
    </row>
    <row r="51" spans="2:7" ht="20.25" customHeight="1">
      <c r="B51" s="465" t="s">
        <v>801</v>
      </c>
      <c r="C51" s="423"/>
      <c r="D51" s="466">
        <v>275.8</v>
      </c>
      <c r="E51" s="467">
        <v>311.10000000000002</v>
      </c>
      <c r="F51" s="468">
        <v>320.89999999999998</v>
      </c>
      <c r="G51" s="468" t="s">
        <v>820</v>
      </c>
    </row>
    <row r="52" spans="2:7" ht="15" customHeight="1">
      <c r="B52" s="34" t="s">
        <v>804</v>
      </c>
      <c r="C52" s="29"/>
      <c r="D52" s="50" t="s">
        <v>805</v>
      </c>
      <c r="E52" s="309" t="s">
        <v>821</v>
      </c>
      <c r="F52" s="30" t="s">
        <v>821</v>
      </c>
      <c r="G52" s="30" t="s">
        <v>805</v>
      </c>
    </row>
    <row r="53" spans="2:7" ht="16.95" customHeight="1">
      <c r="B53" s="564" t="s">
        <v>822</v>
      </c>
      <c r="C53" s="564"/>
      <c r="D53" s="564"/>
      <c r="E53" s="564"/>
      <c r="F53" s="564"/>
      <c r="G53" s="564"/>
    </row>
    <row r="54" spans="2:7" ht="15" customHeight="1">
      <c r="B54" s="35" t="s">
        <v>798</v>
      </c>
      <c r="C54" s="36"/>
      <c r="D54" s="58">
        <v>55584749</v>
      </c>
      <c r="E54" s="308">
        <v>43501042.219999999</v>
      </c>
      <c r="F54" s="78">
        <v>37472508</v>
      </c>
      <c r="G54" s="561" t="s">
        <v>823</v>
      </c>
    </row>
    <row r="55" spans="2:7" ht="29.7" customHeight="1">
      <c r="B55" s="37" t="s">
        <v>824</v>
      </c>
      <c r="C55" s="38"/>
      <c r="D55" s="61">
        <v>0.53</v>
      </c>
      <c r="E55" s="310">
        <v>0.49</v>
      </c>
      <c r="F55" s="82">
        <v>0.5</v>
      </c>
      <c r="G55" s="562"/>
    </row>
    <row r="56" spans="2:7" ht="15" customHeight="1">
      <c r="B56" s="37" t="s">
        <v>825</v>
      </c>
      <c r="C56" s="38"/>
      <c r="D56" s="61">
        <v>0</v>
      </c>
      <c r="E56" s="310">
        <v>0</v>
      </c>
      <c r="F56" s="82">
        <v>0</v>
      </c>
      <c r="G56" s="562"/>
    </row>
    <row r="57" spans="2:7" ht="15" customHeight="1">
      <c r="B57" s="41" t="s">
        <v>808</v>
      </c>
      <c r="C57" s="42"/>
      <c r="D57" s="62" t="s">
        <v>826</v>
      </c>
      <c r="E57" s="305" t="s">
        <v>827</v>
      </c>
      <c r="F57" s="80" t="s">
        <v>826</v>
      </c>
      <c r="G57" s="562"/>
    </row>
    <row r="58" spans="2:7" ht="18.75" customHeight="1">
      <c r="B58" s="43" t="s">
        <v>812</v>
      </c>
      <c r="C58" s="53"/>
      <c r="D58" s="466">
        <v>51.9</v>
      </c>
      <c r="E58" s="467">
        <v>58.23</v>
      </c>
      <c r="F58" s="256">
        <v>62.8</v>
      </c>
      <c r="G58" s="562"/>
    </row>
    <row r="59" spans="2:7" ht="33" customHeight="1">
      <c r="B59" s="469" t="s">
        <v>828</v>
      </c>
      <c r="C59" s="53"/>
      <c r="D59" s="466">
        <v>111.3</v>
      </c>
      <c r="E59" s="467">
        <v>113.3</v>
      </c>
      <c r="F59" s="468">
        <v>155.1</v>
      </c>
      <c r="G59" s="562"/>
    </row>
    <row r="60" spans="2:7" ht="15" customHeight="1">
      <c r="B60" s="54" t="s">
        <v>804</v>
      </c>
      <c r="C60" s="55"/>
      <c r="D60" s="238" t="s">
        <v>806</v>
      </c>
      <c r="E60" s="299" t="s">
        <v>806</v>
      </c>
      <c r="F60" s="72" t="s">
        <v>806</v>
      </c>
      <c r="G60" s="563"/>
    </row>
    <row r="61" spans="2:7" ht="15" customHeight="1">
      <c r="B61" s="21"/>
      <c r="C61" s="20"/>
      <c r="D61" s="67"/>
      <c r="E61" s="67"/>
      <c r="F61" s="68"/>
      <c r="G61" s="68"/>
    </row>
    <row r="62" spans="2:7" ht="15" customHeight="1">
      <c r="B62" s="560" t="s">
        <v>741</v>
      </c>
      <c r="C62" s="560"/>
      <c r="D62" s="560"/>
      <c r="E62" s="560"/>
      <c r="F62" s="560"/>
      <c r="G62" s="560"/>
    </row>
    <row r="63" spans="2:7" ht="15" customHeight="1">
      <c r="B63" s="401" t="s">
        <v>829</v>
      </c>
      <c r="C63" s="360"/>
      <c r="D63" s="360"/>
      <c r="E63" s="360"/>
      <c r="F63" s="360"/>
      <c r="G63" s="360"/>
    </row>
    <row r="64" spans="2:7" ht="20.7" customHeight="1">
      <c r="B64" s="550" t="s">
        <v>830</v>
      </c>
      <c r="C64" s="550"/>
      <c r="D64" s="550"/>
      <c r="E64" s="551"/>
      <c r="F64" s="550"/>
      <c r="G64" s="550"/>
    </row>
    <row r="65" spans="2:7" ht="17.7" customHeight="1">
      <c r="B65" s="550"/>
      <c r="C65" s="550"/>
      <c r="D65" s="550"/>
      <c r="E65" s="550"/>
      <c r="F65" s="550"/>
      <c r="G65" s="550"/>
    </row>
    <row r="66" spans="2:7" ht="29.25" customHeight="1">
      <c r="B66" s="558"/>
      <c r="C66" s="558"/>
      <c r="D66" s="558"/>
      <c r="E66" s="559"/>
      <c r="F66" s="558"/>
      <c r="G66" s="558"/>
    </row>
    <row r="67" spans="2:7" ht="29.25" customHeight="1">
      <c r="B67" s="558"/>
      <c r="C67" s="558"/>
      <c r="D67" s="558"/>
      <c r="E67" s="559"/>
      <c r="F67" s="558"/>
      <c r="G67" s="558"/>
    </row>
  </sheetData>
  <mergeCells count="11">
    <mergeCell ref="B35:G35"/>
    <mergeCell ref="B41:G41"/>
    <mergeCell ref="B47:G47"/>
    <mergeCell ref="B53:G53"/>
    <mergeCell ref="B8:G8"/>
    <mergeCell ref="B67:G67"/>
    <mergeCell ref="B62:G62"/>
    <mergeCell ref="B64:G64"/>
    <mergeCell ref="B65:G65"/>
    <mergeCell ref="G54:G60"/>
    <mergeCell ref="B66:G66"/>
  </mergeCells>
  <pageMargins left="0.75" right="0.75" top="1" bottom="1" header="0.5" footer="0.5"/>
  <headerFooter>
    <oddHeader>&amp;R&amp;"Century Gothic"&amp;10&amp;KFF0000 Confidential&amp;1#_x000D_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eca7690-df36-4423-b18e-b83c27957ec5" xsi:nil="true"/>
    <lcf76f155ced4ddcb4097134ff3c332f xmlns="d4f66d9b-6944-405e-8b83-90b9047db35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1A2395D4AF0241A93A49DE95B472CC" ma:contentTypeVersion="14" ma:contentTypeDescription="Create a new document." ma:contentTypeScope="" ma:versionID="d950cc7f989957b34c760ab8cb438c56">
  <xsd:schema xmlns:xsd="http://www.w3.org/2001/XMLSchema" xmlns:xs="http://www.w3.org/2001/XMLSchema" xmlns:p="http://schemas.microsoft.com/office/2006/metadata/properties" xmlns:ns2="d4f66d9b-6944-405e-8b83-90b9047db356" xmlns:ns3="ceca7690-df36-4423-b18e-b83c27957ec5" targetNamespace="http://schemas.microsoft.com/office/2006/metadata/properties" ma:root="true" ma:fieldsID="69b1e14ee95ac86097f008363472fd7c" ns2:_="" ns3:_="">
    <xsd:import namespace="d4f66d9b-6944-405e-8b83-90b9047db356"/>
    <xsd:import namespace="ceca7690-df36-4423-b18e-b83c27957e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66d9b-6944-405e-8b83-90b9047db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65548fe-7e2f-4574-bbf1-ecb034c8aa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ca7690-df36-4423-b18e-b83c27957ec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e5e42cb-5e42-4428-b00e-1f292cc9f19f}" ma:internalName="TaxCatchAll" ma:showField="CatchAllData" ma:web="ceca7690-df36-4423-b18e-b83c27957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0C6D1-6B1B-453E-80A1-C8601360C414}">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ceca7690-df36-4423-b18e-b83c27957ec5"/>
    <ds:schemaRef ds:uri="d4f66d9b-6944-405e-8b83-90b9047db356"/>
  </ds:schemaRefs>
</ds:datastoreItem>
</file>

<file path=customXml/itemProps2.xml><?xml version="1.0" encoding="utf-8"?>
<ds:datastoreItem xmlns:ds="http://schemas.openxmlformats.org/officeDocument/2006/customXml" ds:itemID="{1D7B4FCA-D511-4CE3-A3FA-A267B2D0E88F}">
  <ds:schemaRefs>
    <ds:schemaRef ds:uri="http://schemas.microsoft.com/sharepoint/v3/contenttype/forms"/>
  </ds:schemaRefs>
</ds:datastoreItem>
</file>

<file path=customXml/itemProps3.xml><?xml version="1.0" encoding="utf-8"?>
<ds:datastoreItem xmlns:ds="http://schemas.openxmlformats.org/officeDocument/2006/customXml" ds:itemID="{00095B50-FE25-4A24-97E6-28A5C5C80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66d9b-6944-405e-8b83-90b9047db356"/>
    <ds:schemaRef ds:uri="ceca7690-df36-4423-b18e-b83c27957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Sheet1</vt:lpstr>
      <vt:lpstr>Home Page_</vt:lpstr>
      <vt:lpstr>Home Page</vt:lpstr>
      <vt:lpstr>GRI</vt:lpstr>
      <vt:lpstr>SASB</vt:lpstr>
      <vt:lpstr>TCFD</vt:lpstr>
      <vt:lpstr>JSE</vt:lpstr>
      <vt:lpstr>GHG emissions</vt:lpstr>
      <vt:lpstr>Responsible investment</vt:lpstr>
      <vt:lpstr>Human capital</vt:lpstr>
      <vt:lpstr>Remuneration</vt:lpstr>
      <vt:lpstr>OHS</vt:lpstr>
      <vt:lpstr>Governance</vt:lpstr>
      <vt:lpstr>Ethics &amp; Compliance</vt:lpstr>
      <vt:lpstr>Customers</vt:lpstr>
      <vt:lpstr>Intermediaries</vt:lpstr>
      <vt:lpstr>Financial Wellness</vt:lpstr>
      <vt:lpstr>Transformation</vt:lpstr>
      <vt:lpstr>Old Mutual Foundation</vt:lpstr>
      <vt:lpstr>Procurement</vt:lpstr>
      <vt:lpstr>Tax transparency</vt:lpstr>
      <vt:lpstr>Associations</vt:lpstr>
      <vt:lpstr>Policies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Lerato Sabasaba</cp:lastModifiedBy>
  <cp:revision/>
  <dcterms:created xsi:type="dcterms:W3CDTF">2026-03-13T09:53:10Z</dcterms:created>
  <dcterms:modified xsi:type="dcterms:W3CDTF">2026-03-16T13:50:15Z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0x010100191A2395D4AF0241A93A49DE95B472CC</vt:lpwstr>
  </property>
  <property fmtid="{D5CDD505-2E9C-101B-9397-08002B2CF9AE}" pid="3" name="MediaServiceImageTags">
    <vt:lpwstr/>
  </property>
</Properties>
</file>